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15" activeTab="0"/>
  </bookViews>
  <sheets>
    <sheet name="住院" sheetId="1" r:id="rId1"/>
    <sheet name="门诊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<sst xmlns="http://schemas.openxmlformats.org/spreadsheetml/2006/main" count="1816" uniqueCount="632">
  <si>
    <t>开发区新习镇2018年1-11月份贫困人员政府兜底测算表</t>
  </si>
  <si>
    <t>序号</t>
  </si>
  <si>
    <t>姓名</t>
  </si>
  <si>
    <t>村名</t>
  </si>
  <si>
    <t>所患疾病</t>
  </si>
  <si>
    <t>就诊医院</t>
  </si>
  <si>
    <t>医院级别(乡、县、市级)</t>
  </si>
  <si>
    <t>治疗时间</t>
  </si>
  <si>
    <t>住院总费用</t>
  </si>
  <si>
    <t>基本医保</t>
  </si>
  <si>
    <t>大病保险</t>
  </si>
  <si>
    <t>困难群众补充保险</t>
  </si>
  <si>
    <t>民政医疗救助</t>
  </si>
  <si>
    <t>住院自付费用</t>
  </si>
  <si>
    <t>自付率</t>
  </si>
  <si>
    <t>政府兜底测算额(在乡级、县级、市级医院住院治疗的，再按自付费用报销90%</t>
  </si>
  <si>
    <t>死亡记录</t>
  </si>
  <si>
    <t>兜底后自付率</t>
  </si>
  <si>
    <t>曹山喜</t>
  </si>
  <si>
    <t>后河</t>
  </si>
  <si>
    <t>脑梗死</t>
  </si>
  <si>
    <t>王助卫生院</t>
  </si>
  <si>
    <t>乡级</t>
  </si>
  <si>
    <t>2018.3.23</t>
  </si>
  <si>
    <t>肺炎</t>
  </si>
  <si>
    <t>2018.4.24</t>
  </si>
  <si>
    <t>曹启德</t>
  </si>
  <si>
    <t>急性支气管炎</t>
  </si>
  <si>
    <t>2018.1.22</t>
  </si>
  <si>
    <t>糖尿病</t>
  </si>
  <si>
    <t>2018.4.28</t>
  </si>
  <si>
    <t>2018.8.7</t>
  </si>
  <si>
    <t>李新稳</t>
  </si>
  <si>
    <t>慢性支气管炎</t>
  </si>
  <si>
    <t>新习卫生院</t>
  </si>
  <si>
    <t>2018.1.28</t>
  </si>
  <si>
    <t>2018.4.10</t>
  </si>
  <si>
    <t>2018.8.11</t>
  </si>
  <si>
    <t>朱国付</t>
  </si>
  <si>
    <t>西别寨村</t>
  </si>
  <si>
    <t>冠心病</t>
  </si>
  <si>
    <t>濮阳市红十字医院</t>
  </si>
  <si>
    <t>县级</t>
  </si>
  <si>
    <t>濮阳市人民医院</t>
  </si>
  <si>
    <t>市级</t>
  </si>
  <si>
    <t>朱广信</t>
  </si>
  <si>
    <t>鼻出血</t>
  </si>
  <si>
    <t>濮阳市油田总医院</t>
  </si>
  <si>
    <t>吴付彦</t>
  </si>
  <si>
    <t>胃溃疡</t>
  </si>
  <si>
    <t>王助镇卫生院</t>
  </si>
  <si>
    <t>心绞痛</t>
  </si>
  <si>
    <t>吴爱存</t>
  </si>
  <si>
    <t>风湿性心脏病</t>
  </si>
  <si>
    <t>死亡</t>
  </si>
  <si>
    <t>韩萌萌</t>
  </si>
  <si>
    <t>子宫内膜异位症</t>
  </si>
  <si>
    <t>宋新国</t>
  </si>
  <si>
    <t>高血压病</t>
  </si>
  <si>
    <t>新习乡卫生院</t>
  </si>
  <si>
    <t>郭成泽</t>
  </si>
  <si>
    <t>肾结石</t>
  </si>
  <si>
    <t>郭海庆</t>
  </si>
  <si>
    <t>脑干出血</t>
  </si>
  <si>
    <t>张欢欢</t>
  </si>
  <si>
    <t>贫血</t>
  </si>
  <si>
    <t>王秀藏</t>
  </si>
  <si>
    <t>吴述强</t>
  </si>
  <si>
    <t>前列腺增生</t>
  </si>
  <si>
    <t>濮阳县仁济医院</t>
  </si>
  <si>
    <t>侯爱芬</t>
  </si>
  <si>
    <t>臀部肿物</t>
  </si>
  <si>
    <t>张秋有</t>
  </si>
  <si>
    <t>东别寨</t>
  </si>
  <si>
    <t>支气管炎</t>
  </si>
  <si>
    <t>2018.1.11</t>
  </si>
  <si>
    <t>张思友</t>
  </si>
  <si>
    <t>2018.1.3</t>
  </si>
  <si>
    <t>2018.5.25</t>
  </si>
  <si>
    <t>2018.11.10</t>
  </si>
  <si>
    <t>2018.11.18</t>
  </si>
  <si>
    <t>张秀群</t>
  </si>
  <si>
    <t>急性胃肠炎</t>
  </si>
  <si>
    <t>仁济医院</t>
  </si>
  <si>
    <t>2018.5.17</t>
  </si>
  <si>
    <t>心功能不全</t>
  </si>
  <si>
    <t>2018.5.27</t>
  </si>
  <si>
    <t>张德星</t>
  </si>
  <si>
    <t>脑动脉粥样硬化</t>
  </si>
  <si>
    <t>红十字医院</t>
  </si>
  <si>
    <t>2017.12.23</t>
  </si>
  <si>
    <t>2018.8.18</t>
  </si>
  <si>
    <t>李志彬</t>
  </si>
  <si>
    <t>慢性肾衰竭</t>
  </si>
  <si>
    <t>市中医院</t>
  </si>
  <si>
    <t>2018.9.12</t>
  </si>
  <si>
    <t>肺结核</t>
  </si>
  <si>
    <t>市第五人民医院</t>
  </si>
  <si>
    <t>2018.9.15</t>
  </si>
  <si>
    <t>2018.9.21</t>
  </si>
  <si>
    <t>谢德常</t>
  </si>
  <si>
    <t>仓上村</t>
  </si>
  <si>
    <t>肾功能异常</t>
  </si>
  <si>
    <t>急性冠脉综合征</t>
  </si>
  <si>
    <t>段盼云</t>
  </si>
  <si>
    <t>小寨村</t>
  </si>
  <si>
    <t>白内障</t>
  </si>
  <si>
    <t>濮阳市眼科医院</t>
  </si>
  <si>
    <t>张芳珍</t>
  </si>
  <si>
    <t>王香菊</t>
  </si>
  <si>
    <t>食管内异物</t>
  </si>
  <si>
    <t>濮阳市第三人民医院</t>
  </si>
  <si>
    <t>刘梦迪</t>
  </si>
  <si>
    <t>正常分娩</t>
  </si>
  <si>
    <t>急性乳腺炎</t>
  </si>
  <si>
    <t>刘青海</t>
  </si>
  <si>
    <t>赵秀轻</t>
  </si>
  <si>
    <t>穆庄</t>
  </si>
  <si>
    <t>2018.4.13</t>
  </si>
  <si>
    <t>冯印春</t>
  </si>
  <si>
    <t>小堤</t>
  </si>
  <si>
    <t>泌尿系统疾病</t>
  </si>
  <si>
    <t>2018.8.14</t>
  </si>
  <si>
    <t>冯千安</t>
  </si>
  <si>
    <t>循环缺血</t>
  </si>
  <si>
    <t>市人民医院</t>
  </si>
  <si>
    <t>2018.9.1</t>
  </si>
  <si>
    <t>2018.1.16</t>
  </si>
  <si>
    <t>张玉兰</t>
  </si>
  <si>
    <t>安博康复医院</t>
  </si>
  <si>
    <t>2018.2.28</t>
  </si>
  <si>
    <t>脑血管后遗症</t>
  </si>
  <si>
    <t>濮阳市中医院</t>
  </si>
  <si>
    <t>2018.8.23</t>
  </si>
  <si>
    <t>王洪霞</t>
  </si>
  <si>
    <t>支气管扩张</t>
  </si>
  <si>
    <t>2018.6.1</t>
  </si>
  <si>
    <t>2018.8.22</t>
  </si>
  <si>
    <t>肺部感染</t>
  </si>
  <si>
    <t>2018.9.8</t>
  </si>
  <si>
    <t>2018.10.14</t>
  </si>
  <si>
    <t>王新奎</t>
  </si>
  <si>
    <t>2018.10.8</t>
  </si>
  <si>
    <t>冯立学</t>
  </si>
  <si>
    <t>2018.4.20</t>
  </si>
  <si>
    <t>宋垒成</t>
  </si>
  <si>
    <t>消化道穿孔</t>
  </si>
  <si>
    <t>2018.12.6</t>
  </si>
  <si>
    <t>牛桂兰</t>
  </si>
  <si>
    <t>肩关节脱位</t>
  </si>
  <si>
    <t>2018.9.20</t>
  </si>
  <si>
    <t>王东里</t>
  </si>
  <si>
    <t>2018.11.11</t>
  </si>
  <si>
    <t>冯基桌</t>
  </si>
  <si>
    <t>高血压</t>
  </si>
  <si>
    <t>2018.4.3</t>
  </si>
  <si>
    <t>史青焕</t>
  </si>
  <si>
    <t>腰椎间盘突出</t>
  </si>
  <si>
    <t>2018.7.20</t>
  </si>
  <si>
    <t>冯印成</t>
  </si>
  <si>
    <t>2017.12.19</t>
  </si>
  <si>
    <t>2018.2.8</t>
  </si>
  <si>
    <t>2018.5.16</t>
  </si>
  <si>
    <t>2018.7.1</t>
  </si>
  <si>
    <t>肝硬化</t>
  </si>
  <si>
    <t>2018.10.5</t>
  </si>
  <si>
    <t>2018.10.27</t>
  </si>
  <si>
    <t>刘素荣</t>
  </si>
  <si>
    <t>冠状动脉粥样硬化</t>
  </si>
  <si>
    <t>2018.11.22</t>
  </si>
  <si>
    <t>周春德</t>
  </si>
  <si>
    <t>急性胆囊炎</t>
  </si>
  <si>
    <t>2018.4.12</t>
  </si>
  <si>
    <t>死亡低保</t>
  </si>
  <si>
    <t>谢德民</t>
  </si>
  <si>
    <t>火厢头村</t>
  </si>
  <si>
    <t>农药中毒</t>
  </si>
  <si>
    <t>王秀花</t>
  </si>
  <si>
    <t>腰椎管狭窄</t>
  </si>
  <si>
    <t>张芳印</t>
  </si>
  <si>
    <t>脑出血</t>
  </si>
  <si>
    <t>曹文峰</t>
  </si>
  <si>
    <t>头痛</t>
  </si>
  <si>
    <t>濮阳县第二人民医院</t>
  </si>
  <si>
    <t>郭永喜</t>
  </si>
  <si>
    <t>宋堤口</t>
  </si>
  <si>
    <t>混合痔</t>
  </si>
  <si>
    <t>2018.3.20</t>
  </si>
  <si>
    <t>靳素芹</t>
  </si>
  <si>
    <t>2型糖尿病</t>
  </si>
  <si>
    <t>2018.8.3</t>
  </si>
  <si>
    <t>郭见林</t>
  </si>
  <si>
    <t>2018.4.27</t>
  </si>
  <si>
    <t>王瑞芬</t>
  </si>
  <si>
    <t>2018.5.9</t>
  </si>
  <si>
    <t>陈秀阁</t>
  </si>
  <si>
    <t>刘堤口</t>
  </si>
  <si>
    <t>2018.7.6</t>
  </si>
  <si>
    <t>2018.9.17</t>
  </si>
  <si>
    <t>宋从见</t>
  </si>
  <si>
    <t>濮阳红十字医院</t>
  </si>
  <si>
    <t>2018.2.3</t>
  </si>
  <si>
    <t>刘会娟</t>
  </si>
  <si>
    <t>濮阳市妇幼保健院</t>
  </si>
  <si>
    <t>2018.11.3</t>
  </si>
  <si>
    <t>刘新贵</t>
  </si>
  <si>
    <t>濮阳仁济医院</t>
  </si>
  <si>
    <t>2018.5.26</t>
  </si>
  <si>
    <t>刘怀仁</t>
  </si>
  <si>
    <t>心力衰竭</t>
  </si>
  <si>
    <t>2018.1.13</t>
  </si>
  <si>
    <t>2018.10.23</t>
  </si>
  <si>
    <t>王光华</t>
  </si>
  <si>
    <t>2018.2.22</t>
  </si>
  <si>
    <t>宋增云</t>
  </si>
  <si>
    <t>第一颈椎骨折</t>
  </si>
  <si>
    <t>2018.7.27</t>
  </si>
  <si>
    <t>王自周</t>
  </si>
  <si>
    <t>徐堤口</t>
  </si>
  <si>
    <t>肺恶性肿瘤</t>
  </si>
  <si>
    <t>2018.2.23</t>
  </si>
  <si>
    <t>2018.3.28</t>
  </si>
  <si>
    <t>2018.9.19</t>
  </si>
  <si>
    <t>2018.10.29</t>
  </si>
  <si>
    <t>2018.11.23</t>
  </si>
  <si>
    <t>李明太</t>
  </si>
  <si>
    <t>徐堤口村</t>
  </si>
  <si>
    <t>病理性骨折</t>
  </si>
  <si>
    <t>王建</t>
  </si>
  <si>
    <t>消化道出血</t>
  </si>
  <si>
    <t>2018.3.9</t>
  </si>
  <si>
    <t>李明现</t>
  </si>
  <si>
    <t>腰椎骨折</t>
  </si>
  <si>
    <t>胡爱芝</t>
  </si>
  <si>
    <t>心脏病</t>
  </si>
  <si>
    <t>县第二医院</t>
  </si>
  <si>
    <t>2017.12.26</t>
  </si>
  <si>
    <t>李遂来</t>
  </si>
  <si>
    <t>胡本让</t>
  </si>
  <si>
    <t>王元掌</t>
  </si>
  <si>
    <t>王庄村</t>
  </si>
  <si>
    <t>蛛网膜出血</t>
  </si>
  <si>
    <t>郝明甫</t>
  </si>
  <si>
    <t>夹堤村</t>
  </si>
  <si>
    <t>腰间盘突出</t>
  </si>
  <si>
    <t>赵秀荣</t>
  </si>
  <si>
    <t>梁丁祥</t>
  </si>
  <si>
    <t>胡秀忙</t>
  </si>
  <si>
    <t>刘成群</t>
  </si>
  <si>
    <t>慢性阻塞性肺病</t>
  </si>
  <si>
    <t>刘秋顺</t>
  </si>
  <si>
    <t>刘国柱</t>
  </si>
  <si>
    <t>胡爱星</t>
  </si>
  <si>
    <t>东新习村</t>
  </si>
  <si>
    <t>肠梗阻</t>
  </si>
  <si>
    <t>孙贵想</t>
  </si>
  <si>
    <t>贾盼景</t>
  </si>
  <si>
    <t>急性上呼吸道感染</t>
  </si>
  <si>
    <t>胡宗周</t>
  </si>
  <si>
    <t>南新习村</t>
  </si>
  <si>
    <t>慢性肺源性心脏病</t>
  </si>
  <si>
    <t>2018.5.3</t>
  </si>
  <si>
    <t>胡本杰</t>
  </si>
  <si>
    <t>史俭普</t>
  </si>
  <si>
    <t>胃炎</t>
  </si>
  <si>
    <t>孙爱玉</t>
  </si>
  <si>
    <t>西新习村</t>
  </si>
  <si>
    <t>颈椎病</t>
  </si>
  <si>
    <t>胡本垒</t>
  </si>
  <si>
    <t>张素娥</t>
  </si>
  <si>
    <t>脑梗死后遗症</t>
  </si>
  <si>
    <t>胡亚冲</t>
  </si>
  <si>
    <t>李相金</t>
  </si>
  <si>
    <t>急性脑出血</t>
  </si>
  <si>
    <t>候贵真</t>
  </si>
  <si>
    <t>胡本银</t>
  </si>
  <si>
    <t>北新习</t>
  </si>
  <si>
    <t>2018.3.14</t>
  </si>
  <si>
    <t>2018.8.27</t>
  </si>
  <si>
    <t>魏志林</t>
  </si>
  <si>
    <t>中土垒头村</t>
  </si>
  <si>
    <t>市第三人民医院</t>
  </si>
  <si>
    <t>王玉柱</t>
  </si>
  <si>
    <t>西土垒头村</t>
  </si>
  <si>
    <t>吴九印</t>
  </si>
  <si>
    <t>王元军</t>
  </si>
  <si>
    <t>冯雪杰</t>
  </si>
  <si>
    <t>寺上</t>
  </si>
  <si>
    <t>呼吸道疾病</t>
  </si>
  <si>
    <t>2018.7.4</t>
  </si>
  <si>
    <t>魏玉竹</t>
  </si>
  <si>
    <t>短暂性脑缺血</t>
  </si>
  <si>
    <t>2018.1.30</t>
  </si>
  <si>
    <t>中原肛肠医院</t>
  </si>
  <si>
    <t>2018.5.31</t>
  </si>
  <si>
    <t>杜世金</t>
  </si>
  <si>
    <t>2018.5.8</t>
  </si>
  <si>
    <t>史本庆</t>
  </si>
  <si>
    <t>张拐</t>
  </si>
  <si>
    <t>中枢神经系统疾病</t>
  </si>
  <si>
    <t>2018.9.25</t>
  </si>
  <si>
    <t>韦绪川</t>
  </si>
  <si>
    <t>苏拐村</t>
  </si>
  <si>
    <t>王美竹</t>
  </si>
  <si>
    <t>脑血管病后遗症</t>
  </si>
  <si>
    <t>王玉竹</t>
  </si>
  <si>
    <t>短暂性脑缺血发作</t>
  </si>
  <si>
    <t>刘俊轻</t>
  </si>
  <si>
    <t>吴运姣</t>
  </si>
  <si>
    <t>心律失常</t>
  </si>
  <si>
    <t>邱德兰</t>
  </si>
  <si>
    <t>秦淑琴</t>
  </si>
  <si>
    <t>剖腹产</t>
  </si>
  <si>
    <t>秦淑琴之女</t>
  </si>
  <si>
    <t>新生儿肺炎</t>
  </si>
  <si>
    <t>葛凤兰</t>
  </si>
  <si>
    <t>苏启山</t>
  </si>
  <si>
    <t>王秀景</t>
  </si>
  <si>
    <t>张贵金</t>
  </si>
  <si>
    <t>东鹿斗</t>
  </si>
  <si>
    <t>2018.7.19</t>
  </si>
  <si>
    <t>位爱芳</t>
  </si>
  <si>
    <t>西鹿斗</t>
  </si>
  <si>
    <t>2018.4.26</t>
  </si>
  <si>
    <t>2018.5.18</t>
  </si>
  <si>
    <t>吴九竹</t>
  </si>
  <si>
    <t>2018.1.8</t>
  </si>
  <si>
    <t>谢世顺</t>
  </si>
  <si>
    <t>县中医院</t>
  </si>
  <si>
    <t>2017.12.2</t>
  </si>
  <si>
    <t>史俭政</t>
  </si>
  <si>
    <t>张庄村</t>
  </si>
  <si>
    <t>顺尿管结石</t>
  </si>
  <si>
    <t>李爱士</t>
  </si>
  <si>
    <t>慢性肺病急性加重</t>
  </si>
  <si>
    <t>靳洪彬</t>
  </si>
  <si>
    <t>牛庄</t>
  </si>
  <si>
    <t>县医院</t>
  </si>
  <si>
    <t>2018.2.6</t>
  </si>
  <si>
    <t>精神分裂症</t>
  </si>
  <si>
    <t>2018.6.4</t>
  </si>
  <si>
    <t>县顺河路社区服务中心</t>
  </si>
  <si>
    <t>靳慧敏</t>
  </si>
  <si>
    <t>董振奎</t>
  </si>
  <si>
    <t>董凌平村</t>
  </si>
  <si>
    <t>常贵香</t>
  </si>
  <si>
    <t>侯贵姣</t>
  </si>
  <si>
    <t>董洪友</t>
  </si>
  <si>
    <t>市精神卫生中心</t>
  </si>
  <si>
    <t>刘艳利</t>
  </si>
  <si>
    <t>李凌平</t>
  </si>
  <si>
    <t>急性血管病</t>
  </si>
  <si>
    <t>2018.7.16</t>
  </si>
  <si>
    <t>李世连</t>
  </si>
  <si>
    <t>2018.2.26</t>
  </si>
  <si>
    <t>李东修</t>
  </si>
  <si>
    <t>吉凌平</t>
  </si>
  <si>
    <t>2017.12.29</t>
  </si>
  <si>
    <t>2018.3.29</t>
  </si>
  <si>
    <t>常秀兰</t>
  </si>
  <si>
    <t>2018.1.6</t>
  </si>
  <si>
    <t>谢清姣</t>
  </si>
  <si>
    <t>市眼科医院</t>
  </si>
  <si>
    <t>李得义</t>
  </si>
  <si>
    <t>2018.1.26</t>
  </si>
  <si>
    <t>李贵彦</t>
  </si>
  <si>
    <t>眩晕综合征</t>
  </si>
  <si>
    <t>2018.4.9</t>
  </si>
  <si>
    <t>李传法</t>
  </si>
  <si>
    <t>马美英</t>
  </si>
  <si>
    <t>翼状胬肉</t>
  </si>
  <si>
    <t>李运奎</t>
  </si>
  <si>
    <t>2018.5.2</t>
  </si>
  <si>
    <t>2018.7.7</t>
  </si>
  <si>
    <t>胡青云</t>
  </si>
  <si>
    <t>感染性休克</t>
  </si>
  <si>
    <t>2019.9.20</t>
  </si>
  <si>
    <t>李运增</t>
  </si>
  <si>
    <t>帕金森综合征</t>
  </si>
  <si>
    <t>2018.11.5</t>
  </si>
  <si>
    <t>李利君</t>
  </si>
  <si>
    <t>骨折</t>
  </si>
  <si>
    <t>芦美月</t>
  </si>
  <si>
    <t>常凌平村</t>
  </si>
  <si>
    <t>惠民医院</t>
  </si>
  <si>
    <t>2018.01.06</t>
  </si>
  <si>
    <t>慢性鼻窦炎</t>
  </si>
  <si>
    <t>常国富</t>
  </si>
  <si>
    <t>慢支</t>
  </si>
  <si>
    <t>常风明</t>
  </si>
  <si>
    <t>急性冠脉综征</t>
  </si>
  <si>
    <t>常志宁</t>
  </si>
  <si>
    <t>慢性肾病5期</t>
  </si>
  <si>
    <t>常泽传</t>
  </si>
  <si>
    <t>热射病</t>
  </si>
  <si>
    <t>死亡五保</t>
  </si>
  <si>
    <t>常金锁</t>
  </si>
  <si>
    <t>消化不良</t>
  </si>
  <si>
    <t>常海林</t>
  </si>
  <si>
    <t>抑郁障碍</t>
  </si>
  <si>
    <t>马若歆</t>
  </si>
  <si>
    <t>马凌平村</t>
  </si>
  <si>
    <t>支气管肺炎</t>
  </si>
  <si>
    <t>马海霞</t>
  </si>
  <si>
    <t>丁寨</t>
  </si>
  <si>
    <t>发热</t>
  </si>
  <si>
    <t>2018.6.11.</t>
  </si>
  <si>
    <t>类风湿性关节炎</t>
  </si>
  <si>
    <t>2018.7.13</t>
  </si>
  <si>
    <t>2018.10.10</t>
  </si>
  <si>
    <t>郑大一附院</t>
  </si>
  <si>
    <t>省级</t>
  </si>
  <si>
    <t>2018.10.15</t>
  </si>
  <si>
    <t>田应排</t>
  </si>
  <si>
    <t>丁寨村</t>
  </si>
  <si>
    <t>取骨折内固定术</t>
  </si>
  <si>
    <t>田保军</t>
  </si>
  <si>
    <t>肛瘘</t>
  </si>
  <si>
    <t>华泰中医医院</t>
  </si>
  <si>
    <t>田聚稳</t>
  </si>
  <si>
    <t>股骨头坏死</t>
  </si>
  <si>
    <t>郑州中医骨伤病</t>
  </si>
  <si>
    <t>河南宏力医院</t>
  </si>
  <si>
    <t>心肌梗死</t>
  </si>
  <si>
    <t>河南淮河医院</t>
  </si>
  <si>
    <t>牛德雨</t>
  </si>
  <si>
    <t>杜道会</t>
  </si>
  <si>
    <t>角膜炎</t>
  </si>
  <si>
    <t>田书平</t>
  </si>
  <si>
    <t>失血性休克</t>
  </si>
  <si>
    <t>白贵双</t>
  </si>
  <si>
    <t>田春修</t>
  </si>
  <si>
    <t>田德士</t>
  </si>
  <si>
    <t>市油田职工医院</t>
  </si>
  <si>
    <t>结核性腹腔积液</t>
  </si>
  <si>
    <t>田德山</t>
  </si>
  <si>
    <t>李爱藏</t>
  </si>
  <si>
    <t>湾子村</t>
  </si>
  <si>
    <t>梁金栓</t>
  </si>
  <si>
    <t>冯云芝</t>
  </si>
  <si>
    <t>濮阳中医院</t>
  </si>
  <si>
    <t>严志慧</t>
  </si>
  <si>
    <t>带状疱疹</t>
  </si>
  <si>
    <t>浙江肃山医院</t>
  </si>
  <si>
    <t>李桃</t>
  </si>
  <si>
    <t>脑血管病</t>
  </si>
  <si>
    <t>梁应法</t>
  </si>
  <si>
    <t>管状动脉硬化</t>
  </si>
  <si>
    <t>姚银培</t>
  </si>
  <si>
    <t>姚庄村</t>
  </si>
  <si>
    <t>张浩</t>
  </si>
  <si>
    <t>全身炎症综合征</t>
  </si>
  <si>
    <t>市保健院</t>
  </si>
  <si>
    <t>梁爱竹</t>
  </si>
  <si>
    <t>冠状动脉硬化</t>
  </si>
  <si>
    <t>不稳定性心绞痛</t>
  </si>
  <si>
    <t>盛更字</t>
  </si>
  <si>
    <t>秦玉霞</t>
  </si>
  <si>
    <t>乳房肿块</t>
  </si>
  <si>
    <t>白仪帆</t>
  </si>
  <si>
    <t>魏志群</t>
  </si>
  <si>
    <t>光明眼科医院</t>
  </si>
  <si>
    <t>杜钦海</t>
  </si>
  <si>
    <t>大韩村</t>
  </si>
  <si>
    <t>濮阳光明医院</t>
  </si>
  <si>
    <t>李兴选</t>
  </si>
  <si>
    <t>南沙窝</t>
  </si>
  <si>
    <t>2018.4.16</t>
  </si>
  <si>
    <t>李金发</t>
  </si>
  <si>
    <t>南沙窝村</t>
  </si>
  <si>
    <t>李保顺</t>
  </si>
  <si>
    <t>徐青叶</t>
  </si>
  <si>
    <t>腹腔脓肿</t>
  </si>
  <si>
    <t>田秀真</t>
  </si>
  <si>
    <t>李双喜</t>
  </si>
  <si>
    <t>韩兰菊</t>
  </si>
  <si>
    <t>赵良顺</t>
  </si>
  <si>
    <t>范寨村</t>
  </si>
  <si>
    <t>赵良坡</t>
  </si>
  <si>
    <t>刘爱田</t>
  </si>
  <si>
    <t>栗增叶</t>
  </si>
  <si>
    <t>赵开轻</t>
  </si>
  <si>
    <t>梁美云</t>
  </si>
  <si>
    <t>急性化脓性阑尾炎</t>
  </si>
  <si>
    <t>赵留玉</t>
  </si>
  <si>
    <t>李爱存</t>
  </si>
  <si>
    <t>东焦</t>
  </si>
  <si>
    <t>肖记祥</t>
  </si>
  <si>
    <t>支气管哮喘</t>
  </si>
  <si>
    <t>肖秋生</t>
  </si>
  <si>
    <t>多发性脑梗死</t>
  </si>
  <si>
    <t>2018.6.10</t>
  </si>
  <si>
    <t>2018.7.31</t>
  </si>
  <si>
    <t>朱瑞强</t>
  </si>
  <si>
    <t>脑出血后遗症</t>
  </si>
  <si>
    <t>2018.1.14</t>
  </si>
  <si>
    <t>肖计中</t>
  </si>
  <si>
    <t>食管异物穿孔</t>
  </si>
  <si>
    <t>2018.12.2</t>
  </si>
  <si>
    <t>董喜云</t>
  </si>
  <si>
    <t>焦西村</t>
  </si>
  <si>
    <t>晋双喜</t>
  </si>
  <si>
    <t>2018.07.24</t>
  </si>
  <si>
    <t>王计勇</t>
  </si>
  <si>
    <t>濮阳市华泰中医医院</t>
  </si>
  <si>
    <t>王梦迪</t>
  </si>
  <si>
    <t>慢性扁桃体炎</t>
  </si>
  <si>
    <t>王光杰</t>
  </si>
  <si>
    <t>肾恶性肿瘤</t>
  </si>
  <si>
    <t>河南省人民医院</t>
  </si>
  <si>
    <t>异体肾移植系统</t>
  </si>
  <si>
    <t>尿毒症</t>
  </si>
  <si>
    <t>秦永信</t>
  </si>
  <si>
    <t>王光林</t>
  </si>
  <si>
    <t>胃恶性肿瘤</t>
  </si>
  <si>
    <t>肖保明</t>
  </si>
  <si>
    <t xml:space="preserve">焦西村 </t>
  </si>
  <si>
    <t>阑尾炎</t>
  </si>
  <si>
    <t>秦石根</t>
  </si>
  <si>
    <t>南焦</t>
  </si>
  <si>
    <t>脑动脉供血不足</t>
  </si>
  <si>
    <t>张俊生</t>
  </si>
  <si>
    <t>2018.1.4</t>
  </si>
  <si>
    <t>肖记美</t>
  </si>
  <si>
    <t>急性胃炎</t>
  </si>
  <si>
    <t>姜金顺</t>
  </si>
  <si>
    <t>疑血障碍</t>
  </si>
  <si>
    <t>许立清</t>
  </si>
  <si>
    <t>后寨村</t>
  </si>
  <si>
    <t>李普红</t>
  </si>
  <si>
    <t>李小龙</t>
  </si>
  <si>
    <t>聂贵荣</t>
  </si>
  <si>
    <t>慢性胃炎</t>
  </si>
  <si>
    <t>李乃须</t>
  </si>
  <si>
    <t>濮阳市精神卫生中心</t>
  </si>
  <si>
    <t>李整岁</t>
  </si>
  <si>
    <t>前马寨</t>
  </si>
  <si>
    <t>徐瑞祥</t>
  </si>
  <si>
    <t>秦香芹</t>
  </si>
  <si>
    <t>杜寨村</t>
  </si>
  <si>
    <t>濮阳县精神病医院</t>
  </si>
  <si>
    <t>王胜志</t>
  </si>
  <si>
    <t>濮阳市风湿病医院</t>
  </si>
  <si>
    <t>杜翠云</t>
  </si>
  <si>
    <t>抑郁症</t>
  </si>
  <si>
    <t>内黄益民医院</t>
  </si>
  <si>
    <t>王明清</t>
  </si>
  <si>
    <t>肺肿瘤</t>
  </si>
  <si>
    <t>濮阳市第五人民医院</t>
  </si>
  <si>
    <t>肖计安</t>
  </si>
  <si>
    <t>反流性气管炎</t>
  </si>
  <si>
    <t>董九英</t>
  </si>
  <si>
    <t>王有煜</t>
  </si>
  <si>
    <t>股骨骨折</t>
  </si>
  <si>
    <t>高新区骨科医院</t>
  </si>
  <si>
    <t>曹邦伟</t>
  </si>
  <si>
    <t>芦寨</t>
  </si>
  <si>
    <t>2017.12.31</t>
  </si>
  <si>
    <t>马金明</t>
  </si>
  <si>
    <t>2018.5.24</t>
  </si>
  <si>
    <t>2018.6.19</t>
  </si>
  <si>
    <t>杨瑞卿</t>
  </si>
  <si>
    <t>马丁选</t>
  </si>
  <si>
    <t>2018.9.3</t>
  </si>
  <si>
    <t>马丁方</t>
  </si>
  <si>
    <t>2018.10.30</t>
  </si>
  <si>
    <t>马章河</t>
  </si>
  <si>
    <t>社区获得性肺炎</t>
  </si>
  <si>
    <t>宋铁成</t>
  </si>
  <si>
    <t>2018.3.13</t>
  </si>
  <si>
    <t>杨石卿</t>
  </si>
  <si>
    <t>卢雪成</t>
  </si>
  <si>
    <t>芦寨村</t>
  </si>
  <si>
    <t>任德勇</t>
  </si>
  <si>
    <t>胡长运</t>
  </si>
  <si>
    <t>东新习</t>
  </si>
  <si>
    <t>2018.10.31</t>
  </si>
  <si>
    <t>赵立更</t>
  </si>
  <si>
    <t>史路玉</t>
  </si>
  <si>
    <t>2018.9.30</t>
  </si>
  <si>
    <t>（218人335人次）合计：</t>
  </si>
  <si>
    <t>累计门诊人次</t>
  </si>
  <si>
    <t>累计门诊总费用</t>
  </si>
  <si>
    <t>累计门诊报销费用</t>
  </si>
  <si>
    <t>累计门诊自付费用</t>
  </si>
  <si>
    <t>备注</t>
  </si>
  <si>
    <t>常凤姣</t>
  </si>
  <si>
    <t>后寨</t>
  </si>
  <si>
    <t>肝硬化失代偿期</t>
  </si>
  <si>
    <t>濮阳县中医医院</t>
  </si>
  <si>
    <t>2018.1-11月</t>
  </si>
  <si>
    <t>常海洋</t>
  </si>
  <si>
    <t>常凌平</t>
  </si>
  <si>
    <t>精神分裂症(F20.900)</t>
  </si>
  <si>
    <t>杜克景</t>
  </si>
  <si>
    <t>寺  上</t>
  </si>
  <si>
    <t>肝硬化失代偿期(K74.607)</t>
  </si>
  <si>
    <t>李淑君</t>
  </si>
  <si>
    <t>西别寨</t>
  </si>
  <si>
    <t>梁远平</t>
  </si>
  <si>
    <t>湾  子</t>
  </si>
  <si>
    <t>刘贵芳</t>
  </si>
  <si>
    <t>恶性肿瘤个人史(Z85.900)</t>
  </si>
  <si>
    <t>马秋菊</t>
  </si>
  <si>
    <t>七公寨</t>
  </si>
  <si>
    <t>孟祥安</t>
  </si>
  <si>
    <t>西鹿斗村</t>
  </si>
  <si>
    <t>具有特指心脏瓣膜置换(Z95.400)</t>
  </si>
  <si>
    <t>宋金全</t>
  </si>
  <si>
    <t>濮阳惠民医院(濮阳市红十字医院)</t>
  </si>
  <si>
    <t>宋启法</t>
  </si>
  <si>
    <t>小  堤</t>
  </si>
  <si>
    <t>苏玉生</t>
  </si>
  <si>
    <t>西土垒头</t>
  </si>
  <si>
    <t>魏青贤</t>
  </si>
  <si>
    <t>张兰群</t>
  </si>
  <si>
    <t>特指糖尿病伴并发症(E13.800)</t>
  </si>
  <si>
    <t>张星星</t>
  </si>
  <si>
    <t>恶性肿瘤放射治疗(Z51.002)</t>
  </si>
  <si>
    <t>赵志桥</t>
  </si>
  <si>
    <t>范  寨</t>
  </si>
  <si>
    <t>陈素如</t>
  </si>
  <si>
    <t>肾终末期疾病(N18.000)</t>
  </si>
  <si>
    <t>刘明甫</t>
  </si>
  <si>
    <t>夹堤</t>
  </si>
  <si>
    <t>刘青选</t>
  </si>
  <si>
    <t>宋善党</t>
  </si>
  <si>
    <t>许申景</t>
  </si>
  <si>
    <t>东焦二寨</t>
  </si>
  <si>
    <t xml:space="preserve">(Z94.900)器官和组织移植状态 </t>
  </si>
  <si>
    <t xml:space="preserve">(I69.802)脑血管病后遗症 </t>
  </si>
  <si>
    <t>（31人1791人次）合计：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</si>
</sst>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\(0.00\)"/>
    <numFmt numFmtId="178" formatCode="0.00_);[Red]\(0.00\)"/>
    <numFmt numFmtId="179" formatCode="0.00_ "/>
  </numFmts>
  <fonts count="54">
    <font>
      <sz val="12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8"/>
      <color indexed="8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8"/>
      <color indexed="10"/>
      <name val="宋体"/>
      <family val="0"/>
    </font>
    <font>
      <sz val="9"/>
      <name val="仿宋_GB2312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sz val="8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177" fontId="3" fillId="0" borderId="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177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177" fontId="3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right" vertical="center"/>
    </xf>
    <xf numFmtId="9" fontId="3" fillId="0" borderId="9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9" fontId="2" fillId="0" borderId="1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176" fontId="52" fillId="0" borderId="9" xfId="0" applyNumberFormat="1" applyFont="1" applyBorder="1" applyAlignment="1">
      <alignment horizontal="center" vertical="center"/>
    </xf>
    <xf numFmtId="179" fontId="5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176" fontId="52" fillId="0" borderId="9" xfId="0" applyNumberFormat="1" applyFont="1" applyBorder="1" applyAlignment="1">
      <alignment horizontal="center" vertical="center"/>
    </xf>
    <xf numFmtId="179" fontId="5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8" fontId="2" fillId="0" borderId="9" xfId="0" applyNumberFormat="1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177" fontId="52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177" fontId="52" fillId="0" borderId="9" xfId="0" applyNumberFormat="1" applyFont="1" applyBorder="1" applyAlignment="1">
      <alignment horizontal="center" vertical="center"/>
    </xf>
    <xf numFmtId="177" fontId="11" fillId="0" borderId="9" xfId="0" applyNumberFormat="1" applyFont="1" applyFill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 wrapText="1"/>
    </xf>
    <xf numFmtId="10" fontId="0" fillId="0" borderId="9" xfId="0" applyNumberFormat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176" fontId="52" fillId="0" borderId="9" xfId="0" applyNumberFormat="1" applyFont="1" applyBorder="1" applyAlignment="1">
      <alignment horizontal="center" vertical="center"/>
    </xf>
    <xf numFmtId="179" fontId="52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176" fontId="52" fillId="0" borderId="9" xfId="0" applyNumberFormat="1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79" fontId="3" fillId="33" borderId="9" xfId="0" applyNumberFormat="1" applyFont="1" applyFill="1" applyBorder="1" applyAlignment="1">
      <alignment horizontal="center" vertical="center"/>
    </xf>
    <xf numFmtId="177" fontId="52" fillId="0" borderId="9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vertical="center"/>
    </xf>
    <xf numFmtId="177" fontId="3" fillId="33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  <xf numFmtId="179" fontId="3" fillId="33" borderId="9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176" fontId="52" fillId="0" borderId="9" xfId="0" applyNumberFormat="1" applyFont="1" applyBorder="1" applyAlignment="1">
      <alignment horizontal="center" vertical="center"/>
    </xf>
    <xf numFmtId="179" fontId="52" fillId="0" borderId="9" xfId="0" applyNumberFormat="1" applyFont="1" applyBorder="1" applyAlignment="1">
      <alignment horizontal="center" vertical="center"/>
    </xf>
    <xf numFmtId="177" fontId="3" fillId="33" borderId="9" xfId="0" applyNumberFormat="1" applyFont="1" applyFill="1" applyBorder="1" applyAlignment="1">
      <alignment horizontal="center" vertical="center"/>
    </xf>
    <xf numFmtId="177" fontId="52" fillId="0" borderId="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left" vertical="center"/>
    </xf>
    <xf numFmtId="176" fontId="3" fillId="33" borderId="9" xfId="0" applyNumberFormat="1" applyFont="1" applyFill="1" applyBorder="1" applyAlignment="1">
      <alignment horizontal="center" vertical="center"/>
    </xf>
    <xf numFmtId="179" fontId="3" fillId="33" borderId="9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177" fontId="3" fillId="33" borderId="9" xfId="0" applyNumberFormat="1" applyFont="1" applyFill="1" applyBorder="1" applyAlignment="1">
      <alignment horizontal="right" vertical="center"/>
    </xf>
    <xf numFmtId="0" fontId="3" fillId="33" borderId="9" xfId="0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17" xfId="0" applyFont="1" applyBorder="1" applyAlignment="1">
      <alignment vertical="center"/>
    </xf>
    <xf numFmtId="177" fontId="3" fillId="33" borderId="0" xfId="0" applyNumberFormat="1" applyFont="1" applyFill="1" applyAlignment="1">
      <alignment horizontal="right" vertical="center"/>
    </xf>
    <xf numFmtId="0" fontId="5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9" fontId="3" fillId="0" borderId="2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8"/>
  <sheetViews>
    <sheetView tabSelected="1" workbookViewId="0" topLeftCell="A1">
      <pane xSplit="7" ySplit="2" topLeftCell="H330" activePane="bottomRight" state="frozen"/>
      <selection pane="bottomRight" activeCell="J340" sqref="J340"/>
    </sheetView>
  </sheetViews>
  <sheetFormatPr defaultColWidth="9.00390625" defaultRowHeight="14.25"/>
  <cols>
    <col min="1" max="1" width="4.25390625" style="42" customWidth="1"/>
    <col min="2" max="2" width="5.00390625" style="43" customWidth="1"/>
    <col min="3" max="3" width="7.125" style="43" customWidth="1"/>
    <col min="4" max="4" width="10.00390625" style="44" customWidth="1"/>
    <col min="5" max="5" width="11.125" style="44" customWidth="1"/>
    <col min="6" max="6" width="4.125" style="44" customWidth="1"/>
    <col min="7" max="7" width="9.625" style="45" customWidth="1"/>
    <col min="8" max="8" width="9.625" style="46" customWidth="1"/>
    <col min="9" max="9" width="9.625" style="47" customWidth="1"/>
    <col min="10" max="11" width="8.125" style="47" customWidth="1"/>
    <col min="12" max="12" width="12.50390625" style="47" customWidth="1"/>
    <col min="13" max="13" width="14.00390625" style="47" customWidth="1"/>
    <col min="14" max="14" width="8.125" style="47" customWidth="1"/>
    <col min="15" max="15" width="10.125" style="47" customWidth="1"/>
    <col min="16" max="16" width="7.25390625" style="47" customWidth="1"/>
    <col min="17" max="17" width="12.625" style="48" bestFit="1" customWidth="1"/>
    <col min="20" max="21" width="11.75390625" style="0" bestFit="1" customWidth="1"/>
  </cols>
  <sheetData>
    <row r="1" ht="30" customHeight="1">
      <c r="A1" s="49" t="s">
        <v>0</v>
      </c>
    </row>
    <row r="2" spans="1:17" ht="99.75" customHeight="1">
      <c r="A2" s="50" t="s">
        <v>1</v>
      </c>
      <c r="B2" s="51" t="s">
        <v>2</v>
      </c>
      <c r="C2" s="51" t="s">
        <v>3</v>
      </c>
      <c r="D2" s="52" t="s">
        <v>4</v>
      </c>
      <c r="E2" s="52" t="s">
        <v>5</v>
      </c>
      <c r="F2" s="52" t="s">
        <v>6</v>
      </c>
      <c r="G2" s="53" t="s">
        <v>7</v>
      </c>
      <c r="H2" s="54" t="s">
        <v>8</v>
      </c>
      <c r="I2" s="87" t="s">
        <v>9</v>
      </c>
      <c r="J2" s="87" t="s">
        <v>10</v>
      </c>
      <c r="K2" s="87" t="s">
        <v>11</v>
      </c>
      <c r="L2" s="87" t="s">
        <v>12</v>
      </c>
      <c r="M2" s="87" t="s">
        <v>13</v>
      </c>
      <c r="N2" s="88" t="s">
        <v>14</v>
      </c>
      <c r="O2" s="89" t="s">
        <v>15</v>
      </c>
      <c r="P2" s="22" t="s">
        <v>16</v>
      </c>
      <c r="Q2" s="96" t="s">
        <v>17</v>
      </c>
    </row>
    <row r="3" spans="1:17" ht="24.75" customHeight="1">
      <c r="A3" s="55">
        <v>1</v>
      </c>
      <c r="B3" s="19" t="s">
        <v>18</v>
      </c>
      <c r="C3" s="19" t="s">
        <v>19</v>
      </c>
      <c r="D3" s="56" t="s">
        <v>20</v>
      </c>
      <c r="E3" s="56" t="s">
        <v>21</v>
      </c>
      <c r="F3" s="56" t="s">
        <v>22</v>
      </c>
      <c r="G3" s="57" t="s">
        <v>23</v>
      </c>
      <c r="H3" s="58">
        <v>1588.68</v>
      </c>
      <c r="I3" s="22">
        <v>1103.8</v>
      </c>
      <c r="J3" s="22">
        <v>0</v>
      </c>
      <c r="K3" s="22">
        <v>0</v>
      </c>
      <c r="L3" s="22">
        <v>0</v>
      </c>
      <c r="M3" s="22">
        <f>H3-I3-J3-K3-L3</f>
        <v>484.8800000000001</v>
      </c>
      <c r="N3" s="90">
        <f>M3/H3</f>
        <v>0.3052093561950803</v>
      </c>
      <c r="O3" s="91">
        <f>M3*0.9</f>
        <v>436.3920000000001</v>
      </c>
      <c r="P3" s="7"/>
      <c r="Q3" s="97">
        <f>(H3-I3-J3-K3-L3-O3)/H3</f>
        <v>0.030520935619508017</v>
      </c>
    </row>
    <row r="4" spans="1:17" ht="24.75" customHeight="1">
      <c r="A4" s="59"/>
      <c r="B4" s="60"/>
      <c r="C4" s="60"/>
      <c r="D4" s="56" t="s">
        <v>24</v>
      </c>
      <c r="E4" s="56" t="s">
        <v>21</v>
      </c>
      <c r="F4" s="56" t="s">
        <v>22</v>
      </c>
      <c r="G4" s="57" t="s">
        <v>25</v>
      </c>
      <c r="H4" s="58">
        <v>2479.32</v>
      </c>
      <c r="I4" s="22">
        <v>1960.7</v>
      </c>
      <c r="J4" s="22">
        <v>0</v>
      </c>
      <c r="K4" s="22">
        <v>0</v>
      </c>
      <c r="L4" s="22">
        <v>0</v>
      </c>
      <c r="M4" s="22">
        <f aca="true" t="shared" si="0" ref="M4:M67">H4-I4-J4-K4-L4</f>
        <v>518.6200000000001</v>
      </c>
      <c r="N4" s="90">
        <f aca="true" t="shared" si="1" ref="N4:N67">M4/H4</f>
        <v>0.20917832308858883</v>
      </c>
      <c r="O4" s="91">
        <f aca="true" t="shared" si="2" ref="O4:O67">M4*0.9</f>
        <v>466.7580000000001</v>
      </c>
      <c r="P4" s="7"/>
      <c r="Q4" s="97">
        <f aca="true" t="shared" si="3" ref="Q4:Q67">(H4-I4-J4-K4-L4-O4)/H4</f>
        <v>0.020917832308858887</v>
      </c>
    </row>
    <row r="5" spans="1:17" ht="24.75" customHeight="1">
      <c r="A5" s="55">
        <v>2</v>
      </c>
      <c r="B5" s="19" t="s">
        <v>26</v>
      </c>
      <c r="C5" s="19" t="s">
        <v>19</v>
      </c>
      <c r="D5" s="56" t="s">
        <v>27</v>
      </c>
      <c r="E5" s="56" t="s">
        <v>21</v>
      </c>
      <c r="F5" s="56" t="s">
        <v>22</v>
      </c>
      <c r="G5" s="57" t="s">
        <v>28</v>
      </c>
      <c r="H5" s="58">
        <v>2104.96</v>
      </c>
      <c r="I5" s="22">
        <v>1618</v>
      </c>
      <c r="J5" s="22">
        <v>0</v>
      </c>
      <c r="K5" s="22">
        <v>0</v>
      </c>
      <c r="L5" s="22">
        <v>423</v>
      </c>
      <c r="M5" s="22">
        <f t="shared" si="0"/>
        <v>63.960000000000036</v>
      </c>
      <c r="N5" s="90">
        <f t="shared" si="1"/>
        <v>0.03038537549407116</v>
      </c>
      <c r="O5" s="91">
        <v>0</v>
      </c>
      <c r="P5" s="7"/>
      <c r="Q5" s="97">
        <f t="shared" si="3"/>
        <v>0.03038537549407116</v>
      </c>
    </row>
    <row r="6" spans="1:17" ht="24.75" customHeight="1">
      <c r="A6" s="61"/>
      <c r="B6" s="62"/>
      <c r="C6" s="62"/>
      <c r="D6" s="56" t="s">
        <v>29</v>
      </c>
      <c r="E6" s="56" t="s">
        <v>21</v>
      </c>
      <c r="F6" s="56" t="s">
        <v>22</v>
      </c>
      <c r="G6" s="57" t="s">
        <v>30</v>
      </c>
      <c r="H6" s="58">
        <v>1951.8</v>
      </c>
      <c r="I6" s="22">
        <v>1477.4</v>
      </c>
      <c r="J6" s="22">
        <v>0</v>
      </c>
      <c r="K6" s="22">
        <v>0</v>
      </c>
      <c r="L6" s="22">
        <v>435</v>
      </c>
      <c r="M6" s="22">
        <f t="shared" si="0"/>
        <v>39.399999999999864</v>
      </c>
      <c r="N6" s="90">
        <f t="shared" si="1"/>
        <v>0.020186494517880862</v>
      </c>
      <c r="O6" s="91">
        <v>0</v>
      </c>
      <c r="P6" s="7"/>
      <c r="Q6" s="97">
        <f t="shared" si="3"/>
        <v>0.020186494517880862</v>
      </c>
    </row>
    <row r="7" spans="1:17" ht="24.75" customHeight="1">
      <c r="A7" s="59"/>
      <c r="B7" s="60"/>
      <c r="C7" s="60"/>
      <c r="D7" s="56" t="s">
        <v>29</v>
      </c>
      <c r="E7" s="56" t="s">
        <v>21</v>
      </c>
      <c r="F7" s="56" t="s">
        <v>22</v>
      </c>
      <c r="G7" s="57" t="s">
        <v>31</v>
      </c>
      <c r="H7" s="58">
        <v>2308.09</v>
      </c>
      <c r="I7" s="22">
        <v>1762.7</v>
      </c>
      <c r="J7" s="22">
        <v>0</v>
      </c>
      <c r="K7" s="22">
        <v>0</v>
      </c>
      <c r="L7" s="22">
        <v>521</v>
      </c>
      <c r="M7" s="22">
        <f t="shared" si="0"/>
        <v>24.3900000000001</v>
      </c>
      <c r="N7" s="90">
        <f t="shared" si="1"/>
        <v>0.010567178922832342</v>
      </c>
      <c r="O7" s="91">
        <v>0</v>
      </c>
      <c r="P7" s="7"/>
      <c r="Q7" s="97">
        <f t="shared" si="3"/>
        <v>0.010567178922832342</v>
      </c>
    </row>
    <row r="8" spans="1:17" ht="24.75" customHeight="1">
      <c r="A8" s="55">
        <v>3</v>
      </c>
      <c r="B8" s="19" t="s">
        <v>32</v>
      </c>
      <c r="C8" s="19" t="s">
        <v>19</v>
      </c>
      <c r="D8" s="56" t="s">
        <v>33</v>
      </c>
      <c r="E8" s="56" t="s">
        <v>34</v>
      </c>
      <c r="F8" s="56" t="s">
        <v>22</v>
      </c>
      <c r="G8" s="57" t="s">
        <v>35</v>
      </c>
      <c r="H8" s="58">
        <v>859.91</v>
      </c>
      <c r="I8" s="22">
        <v>480.5</v>
      </c>
      <c r="J8" s="22">
        <v>0</v>
      </c>
      <c r="K8" s="22">
        <v>0</v>
      </c>
      <c r="L8" s="22">
        <v>250</v>
      </c>
      <c r="M8" s="22">
        <f t="shared" si="0"/>
        <v>129.40999999999997</v>
      </c>
      <c r="N8" s="90">
        <f t="shared" si="1"/>
        <v>0.1504924934004721</v>
      </c>
      <c r="O8" s="91">
        <f t="shared" si="2"/>
        <v>116.46899999999998</v>
      </c>
      <c r="P8" s="7"/>
      <c r="Q8" s="97">
        <f t="shared" si="3"/>
        <v>0.015049249340047201</v>
      </c>
    </row>
    <row r="9" spans="1:17" ht="24.75" customHeight="1">
      <c r="A9" s="61"/>
      <c r="B9" s="62"/>
      <c r="C9" s="62"/>
      <c r="D9" s="56" t="s">
        <v>33</v>
      </c>
      <c r="E9" s="56" t="s">
        <v>34</v>
      </c>
      <c r="F9" s="56" t="s">
        <v>22</v>
      </c>
      <c r="G9" s="57" t="s">
        <v>36</v>
      </c>
      <c r="H9" s="58">
        <v>1550.91</v>
      </c>
      <c r="I9" s="22">
        <v>1125.8</v>
      </c>
      <c r="J9" s="22">
        <v>0</v>
      </c>
      <c r="K9" s="22">
        <v>0</v>
      </c>
      <c r="L9" s="22">
        <v>347</v>
      </c>
      <c r="M9" s="22">
        <f t="shared" si="0"/>
        <v>78.11000000000013</v>
      </c>
      <c r="N9" s="90">
        <f t="shared" si="1"/>
        <v>0.05036397985698727</v>
      </c>
      <c r="O9" s="91">
        <v>0</v>
      </c>
      <c r="P9" s="7"/>
      <c r="Q9" s="97">
        <f t="shared" si="3"/>
        <v>0.05036397985698727</v>
      </c>
    </row>
    <row r="10" spans="1:17" ht="24.75" customHeight="1">
      <c r="A10" s="59"/>
      <c r="B10" s="60"/>
      <c r="C10" s="60"/>
      <c r="D10" s="56" t="s">
        <v>20</v>
      </c>
      <c r="E10" s="56" t="s">
        <v>34</v>
      </c>
      <c r="F10" s="56" t="s">
        <v>22</v>
      </c>
      <c r="G10" s="57" t="s">
        <v>37</v>
      </c>
      <c r="H10" s="58">
        <v>1909.75</v>
      </c>
      <c r="I10" s="22">
        <v>1412.6</v>
      </c>
      <c r="J10" s="22">
        <v>0</v>
      </c>
      <c r="K10" s="22">
        <v>0</v>
      </c>
      <c r="L10" s="22">
        <v>390</v>
      </c>
      <c r="M10" s="22">
        <f t="shared" si="0"/>
        <v>107.15000000000009</v>
      </c>
      <c r="N10" s="90">
        <f t="shared" si="1"/>
        <v>0.05610682026443257</v>
      </c>
      <c r="O10" s="91">
        <f t="shared" si="2"/>
        <v>96.43500000000009</v>
      </c>
      <c r="P10" s="7"/>
      <c r="Q10" s="97">
        <f t="shared" si="3"/>
        <v>0.0056106820264432535</v>
      </c>
    </row>
    <row r="11" spans="1:17" ht="24.75" customHeight="1">
      <c r="A11" s="63">
        <v>4</v>
      </c>
      <c r="B11" s="16" t="s">
        <v>38</v>
      </c>
      <c r="C11" s="16" t="s">
        <v>39</v>
      </c>
      <c r="D11" s="13" t="s">
        <v>40</v>
      </c>
      <c r="E11" s="13" t="s">
        <v>41</v>
      </c>
      <c r="F11" s="13" t="s">
        <v>42</v>
      </c>
      <c r="G11" s="64">
        <v>20180306</v>
      </c>
      <c r="H11" s="65">
        <v>5020.27</v>
      </c>
      <c r="I11" s="18">
        <v>2886.9</v>
      </c>
      <c r="J11" s="22">
        <v>0</v>
      </c>
      <c r="K11" s="18">
        <v>2100</v>
      </c>
      <c r="L11" s="22">
        <v>0</v>
      </c>
      <c r="M11" s="22">
        <f t="shared" si="0"/>
        <v>33.370000000000346</v>
      </c>
      <c r="N11" s="90">
        <f t="shared" si="1"/>
        <v>0.006647052847755268</v>
      </c>
      <c r="O11" s="91">
        <v>0</v>
      </c>
      <c r="P11" s="7"/>
      <c r="Q11" s="97">
        <f t="shared" si="3"/>
        <v>0.006647052847755268</v>
      </c>
    </row>
    <row r="12" spans="1:17" ht="24.75" customHeight="1">
      <c r="A12" s="66"/>
      <c r="B12" s="67"/>
      <c r="C12" s="67"/>
      <c r="D12" s="13" t="s">
        <v>40</v>
      </c>
      <c r="E12" s="13" t="s">
        <v>43</v>
      </c>
      <c r="F12" s="13" t="s">
        <v>44</v>
      </c>
      <c r="G12" s="64">
        <v>20180314</v>
      </c>
      <c r="H12" s="65">
        <v>47702.87</v>
      </c>
      <c r="I12" s="18">
        <v>25967.9</v>
      </c>
      <c r="J12" s="18">
        <v>14249.84</v>
      </c>
      <c r="K12" s="18">
        <v>7433.36</v>
      </c>
      <c r="L12" s="22">
        <v>0</v>
      </c>
      <c r="M12" s="22">
        <f t="shared" si="0"/>
        <v>51.770000000001346</v>
      </c>
      <c r="N12" s="90">
        <f t="shared" si="1"/>
        <v>0.0010852596499959298</v>
      </c>
      <c r="O12" s="91">
        <v>0</v>
      </c>
      <c r="P12" s="7"/>
      <c r="Q12" s="97">
        <f t="shared" si="3"/>
        <v>0.0010852596499959298</v>
      </c>
    </row>
    <row r="13" spans="1:17" ht="24.75" customHeight="1">
      <c r="A13" s="68"/>
      <c r="B13" s="69"/>
      <c r="C13" s="69"/>
      <c r="D13" s="13" t="s">
        <v>40</v>
      </c>
      <c r="E13" s="13" t="s">
        <v>41</v>
      </c>
      <c r="F13" s="13" t="s">
        <v>42</v>
      </c>
      <c r="G13" s="64">
        <v>20180815</v>
      </c>
      <c r="H13" s="65">
        <v>4374.63</v>
      </c>
      <c r="I13" s="18">
        <v>2496.8</v>
      </c>
      <c r="J13" s="22">
        <v>0</v>
      </c>
      <c r="K13" s="18">
        <v>1784.56</v>
      </c>
      <c r="L13" s="22">
        <v>0</v>
      </c>
      <c r="M13" s="22">
        <f t="shared" si="0"/>
        <v>93.26999999999998</v>
      </c>
      <c r="N13" s="90">
        <f t="shared" si="1"/>
        <v>0.021320660261553544</v>
      </c>
      <c r="O13" s="91">
        <v>0</v>
      </c>
      <c r="P13" s="7"/>
      <c r="Q13" s="97">
        <f t="shared" si="3"/>
        <v>0.021320660261553544</v>
      </c>
    </row>
    <row r="14" spans="1:17" ht="24.75" customHeight="1">
      <c r="A14" s="63">
        <v>5</v>
      </c>
      <c r="B14" s="16" t="s">
        <v>45</v>
      </c>
      <c r="C14" s="16" t="s">
        <v>39</v>
      </c>
      <c r="D14" s="13" t="s">
        <v>46</v>
      </c>
      <c r="E14" s="13" t="s">
        <v>43</v>
      </c>
      <c r="F14" s="13" t="s">
        <v>44</v>
      </c>
      <c r="G14" s="64">
        <v>20180105</v>
      </c>
      <c r="H14" s="65">
        <v>2625.78</v>
      </c>
      <c r="I14" s="18">
        <v>298.49</v>
      </c>
      <c r="J14" s="22">
        <v>0</v>
      </c>
      <c r="K14" s="22">
        <v>0</v>
      </c>
      <c r="L14" s="22">
        <v>0</v>
      </c>
      <c r="M14" s="22">
        <f t="shared" si="0"/>
        <v>2327.29</v>
      </c>
      <c r="N14" s="90">
        <f t="shared" si="1"/>
        <v>0.8863233020283496</v>
      </c>
      <c r="O14" s="91">
        <f t="shared" si="2"/>
        <v>2094.561</v>
      </c>
      <c r="P14" s="7"/>
      <c r="Q14" s="97">
        <f t="shared" si="3"/>
        <v>0.08863233020283488</v>
      </c>
    </row>
    <row r="15" spans="1:17" ht="24.75" customHeight="1">
      <c r="A15" s="68"/>
      <c r="B15" s="69"/>
      <c r="C15" s="69"/>
      <c r="D15" s="13" t="s">
        <v>46</v>
      </c>
      <c r="E15" s="13" t="s">
        <v>47</v>
      </c>
      <c r="F15" s="13" t="s">
        <v>44</v>
      </c>
      <c r="G15" s="64">
        <v>20180111</v>
      </c>
      <c r="H15" s="65">
        <v>1314.59</v>
      </c>
      <c r="I15" s="18">
        <v>333.74</v>
      </c>
      <c r="J15" s="22">
        <v>0</v>
      </c>
      <c r="K15" s="22">
        <v>0</v>
      </c>
      <c r="L15" s="22">
        <v>0</v>
      </c>
      <c r="M15" s="22">
        <f t="shared" si="0"/>
        <v>980.8499999999999</v>
      </c>
      <c r="N15" s="90">
        <f t="shared" si="1"/>
        <v>0.7461261686153097</v>
      </c>
      <c r="O15" s="91">
        <f t="shared" si="2"/>
        <v>882.765</v>
      </c>
      <c r="P15" s="7"/>
      <c r="Q15" s="97">
        <f t="shared" si="3"/>
        <v>0.07461261686153092</v>
      </c>
    </row>
    <row r="16" spans="1:17" ht="24.75" customHeight="1">
      <c r="A16" s="63">
        <v>6</v>
      </c>
      <c r="B16" s="16" t="s">
        <v>48</v>
      </c>
      <c r="C16" s="16" t="s">
        <v>39</v>
      </c>
      <c r="D16" s="13" t="s">
        <v>49</v>
      </c>
      <c r="E16" s="13" t="s">
        <v>50</v>
      </c>
      <c r="F16" s="56" t="s">
        <v>22</v>
      </c>
      <c r="G16" s="64">
        <v>20180424</v>
      </c>
      <c r="H16" s="65">
        <v>681.06</v>
      </c>
      <c r="I16" s="18">
        <v>351.4</v>
      </c>
      <c r="J16" s="22">
        <v>0</v>
      </c>
      <c r="K16" s="22">
        <v>0</v>
      </c>
      <c r="L16" s="22">
        <v>0</v>
      </c>
      <c r="M16" s="22">
        <f t="shared" si="0"/>
        <v>329.65999999999997</v>
      </c>
      <c r="N16" s="90">
        <f t="shared" si="1"/>
        <v>0.484039585352245</v>
      </c>
      <c r="O16" s="91">
        <f t="shared" si="2"/>
        <v>296.69399999999996</v>
      </c>
      <c r="P16" s="7"/>
      <c r="Q16" s="97">
        <f t="shared" si="3"/>
        <v>0.04840395853522452</v>
      </c>
    </row>
    <row r="17" spans="1:17" ht="24.75" customHeight="1">
      <c r="A17" s="68"/>
      <c r="B17" s="69"/>
      <c r="C17" s="69"/>
      <c r="D17" s="13" t="s">
        <v>51</v>
      </c>
      <c r="E17" s="13" t="s">
        <v>41</v>
      </c>
      <c r="F17" s="13" t="s">
        <v>42</v>
      </c>
      <c r="G17" s="64">
        <v>20180614</v>
      </c>
      <c r="H17" s="65">
        <v>5410.9</v>
      </c>
      <c r="I17" s="18">
        <v>3088.6</v>
      </c>
      <c r="J17" s="22">
        <v>0</v>
      </c>
      <c r="K17" s="22">
        <v>0</v>
      </c>
      <c r="L17" s="22">
        <v>1134</v>
      </c>
      <c r="M17" s="22">
        <f t="shared" si="0"/>
        <v>1188.2999999999997</v>
      </c>
      <c r="N17" s="90">
        <f t="shared" si="1"/>
        <v>0.21961226413350826</v>
      </c>
      <c r="O17" s="91">
        <f t="shared" si="2"/>
        <v>1069.4699999999998</v>
      </c>
      <c r="P17" s="7"/>
      <c r="Q17" s="97">
        <f t="shared" si="3"/>
        <v>0.021961226413350816</v>
      </c>
    </row>
    <row r="18" spans="1:17" ht="24.75" customHeight="1">
      <c r="A18" s="70">
        <v>7</v>
      </c>
      <c r="B18" s="71" t="s">
        <v>52</v>
      </c>
      <c r="C18" s="71" t="s">
        <v>39</v>
      </c>
      <c r="D18" s="72" t="s">
        <v>53</v>
      </c>
      <c r="E18" s="72" t="s">
        <v>41</v>
      </c>
      <c r="F18" s="13" t="s">
        <v>42</v>
      </c>
      <c r="G18" s="73">
        <v>20180211</v>
      </c>
      <c r="H18" s="74">
        <v>5902.33</v>
      </c>
      <c r="I18" s="92">
        <v>3558.6</v>
      </c>
      <c r="J18" s="22">
        <v>0</v>
      </c>
      <c r="K18" s="22">
        <v>0</v>
      </c>
      <c r="L18" s="22">
        <v>0</v>
      </c>
      <c r="M18" s="22">
        <f t="shared" si="0"/>
        <v>2343.73</v>
      </c>
      <c r="N18" s="90">
        <f t="shared" si="1"/>
        <v>0.39708555773736814</v>
      </c>
      <c r="O18" s="91">
        <f t="shared" si="2"/>
        <v>2109.357</v>
      </c>
      <c r="P18" s="93" t="s">
        <v>54</v>
      </c>
      <c r="Q18" s="97">
        <f t="shared" si="3"/>
        <v>0.039708555773736824</v>
      </c>
    </row>
    <row r="19" spans="1:17" ht="24.75" customHeight="1">
      <c r="A19" s="75">
        <v>8</v>
      </c>
      <c r="B19" s="29" t="s">
        <v>55</v>
      </c>
      <c r="C19" s="29" t="s">
        <v>39</v>
      </c>
      <c r="D19" s="13" t="s">
        <v>56</v>
      </c>
      <c r="E19" s="13" t="s">
        <v>41</v>
      </c>
      <c r="F19" s="13" t="s">
        <v>42</v>
      </c>
      <c r="G19" s="64">
        <v>20180122</v>
      </c>
      <c r="H19" s="65">
        <v>3643.31</v>
      </c>
      <c r="I19" s="18">
        <v>1526.9</v>
      </c>
      <c r="J19" s="22">
        <v>0</v>
      </c>
      <c r="K19" s="22">
        <v>0</v>
      </c>
      <c r="L19" s="22">
        <v>0</v>
      </c>
      <c r="M19" s="22">
        <f t="shared" si="0"/>
        <v>2116.41</v>
      </c>
      <c r="N19" s="90">
        <f t="shared" si="1"/>
        <v>0.5809030798916369</v>
      </c>
      <c r="O19" s="91">
        <f t="shared" si="2"/>
        <v>1904.769</v>
      </c>
      <c r="P19" s="7"/>
      <c r="Q19" s="97">
        <f t="shared" si="3"/>
        <v>0.05809030798916366</v>
      </c>
    </row>
    <row r="20" spans="1:17" ht="24.75" customHeight="1">
      <c r="A20" s="75">
        <v>9</v>
      </c>
      <c r="B20" s="29" t="s">
        <v>57</v>
      </c>
      <c r="C20" s="29" t="s">
        <v>39</v>
      </c>
      <c r="D20" s="13" t="s">
        <v>58</v>
      </c>
      <c r="E20" s="13" t="s">
        <v>59</v>
      </c>
      <c r="F20" s="56" t="s">
        <v>22</v>
      </c>
      <c r="G20" s="64">
        <v>20180429</v>
      </c>
      <c r="H20" s="65">
        <v>1409.71</v>
      </c>
      <c r="I20" s="18">
        <v>983.5</v>
      </c>
      <c r="J20" s="22">
        <v>0</v>
      </c>
      <c r="K20" s="22">
        <v>0</v>
      </c>
      <c r="L20" s="22">
        <v>0</v>
      </c>
      <c r="M20" s="22">
        <f t="shared" si="0"/>
        <v>426.21000000000004</v>
      </c>
      <c r="N20" s="90">
        <f t="shared" si="1"/>
        <v>0.3023387788977875</v>
      </c>
      <c r="O20" s="91">
        <f t="shared" si="2"/>
        <v>383.58900000000006</v>
      </c>
      <c r="P20" s="7"/>
      <c r="Q20" s="97">
        <f t="shared" si="3"/>
        <v>0.030233877889778736</v>
      </c>
    </row>
    <row r="21" spans="1:17" ht="24.75" customHeight="1">
      <c r="A21" s="7">
        <v>10</v>
      </c>
      <c r="B21" s="76" t="s">
        <v>60</v>
      </c>
      <c r="C21" s="76" t="s">
        <v>39</v>
      </c>
      <c r="D21" s="10" t="s">
        <v>61</v>
      </c>
      <c r="E21" s="10" t="s">
        <v>41</v>
      </c>
      <c r="F21" s="13" t="s">
        <v>42</v>
      </c>
      <c r="G21" s="11">
        <v>20181113</v>
      </c>
      <c r="H21" s="77">
        <v>4620.4</v>
      </c>
      <c r="I21" s="12">
        <v>2529.5</v>
      </c>
      <c r="J21" s="22">
        <v>0</v>
      </c>
      <c r="K21" s="22">
        <v>0</v>
      </c>
      <c r="L21" s="22">
        <v>0</v>
      </c>
      <c r="M21" s="22">
        <f t="shared" si="0"/>
        <v>2090.8999999999996</v>
      </c>
      <c r="N21" s="90">
        <f t="shared" si="1"/>
        <v>0.4525365769197472</v>
      </c>
      <c r="O21" s="91">
        <f t="shared" si="2"/>
        <v>1881.8099999999997</v>
      </c>
      <c r="P21" s="7"/>
      <c r="Q21" s="97">
        <f t="shared" si="3"/>
        <v>0.04525365769197471</v>
      </c>
    </row>
    <row r="22" spans="1:17" ht="24.75" customHeight="1">
      <c r="A22" s="78">
        <v>11</v>
      </c>
      <c r="B22" s="79" t="s">
        <v>62</v>
      </c>
      <c r="C22" s="79" t="s">
        <v>39</v>
      </c>
      <c r="D22" s="80" t="s">
        <v>63</v>
      </c>
      <c r="E22" s="80" t="s">
        <v>41</v>
      </c>
      <c r="F22" s="13" t="s">
        <v>42</v>
      </c>
      <c r="G22" s="81">
        <v>20181120</v>
      </c>
      <c r="H22" s="82">
        <v>12017.94</v>
      </c>
      <c r="I22" s="94">
        <v>8174.8</v>
      </c>
      <c r="J22" s="22">
        <v>0</v>
      </c>
      <c r="K22" s="94">
        <v>99.55</v>
      </c>
      <c r="L22" s="94">
        <v>0</v>
      </c>
      <c r="M22" s="22">
        <f t="shared" si="0"/>
        <v>3743.59</v>
      </c>
      <c r="N22" s="90">
        <f t="shared" si="1"/>
        <v>0.3115001406231018</v>
      </c>
      <c r="O22" s="91">
        <f t="shared" si="2"/>
        <v>3369.231</v>
      </c>
      <c r="P22" s="93" t="s">
        <v>54</v>
      </c>
      <c r="Q22" s="97">
        <f t="shared" si="3"/>
        <v>0.03115001406231017</v>
      </c>
    </row>
    <row r="23" spans="1:17" ht="24.75" customHeight="1">
      <c r="A23" s="7">
        <v>12</v>
      </c>
      <c r="B23" s="76" t="s">
        <v>64</v>
      </c>
      <c r="C23" s="76" t="s">
        <v>39</v>
      </c>
      <c r="D23" s="10" t="s">
        <v>65</v>
      </c>
      <c r="E23" s="10" t="s">
        <v>41</v>
      </c>
      <c r="F23" s="13" t="s">
        <v>42</v>
      </c>
      <c r="G23" s="11">
        <v>20180802</v>
      </c>
      <c r="H23" s="77">
        <v>6254.51</v>
      </c>
      <c r="I23" s="12">
        <v>3805.3</v>
      </c>
      <c r="J23" s="22">
        <v>0</v>
      </c>
      <c r="K23" s="22">
        <v>0</v>
      </c>
      <c r="L23" s="22">
        <v>1095</v>
      </c>
      <c r="M23" s="22">
        <f t="shared" si="0"/>
        <v>1354.21</v>
      </c>
      <c r="N23" s="90">
        <f t="shared" si="1"/>
        <v>0.21651736107225025</v>
      </c>
      <c r="O23" s="91">
        <f t="shared" si="2"/>
        <v>1218.789</v>
      </c>
      <c r="P23" s="7"/>
      <c r="Q23" s="97">
        <f t="shared" si="3"/>
        <v>0.021651736107225032</v>
      </c>
    </row>
    <row r="24" spans="1:17" ht="24.75" customHeight="1">
      <c r="A24" s="63">
        <v>13</v>
      </c>
      <c r="B24" s="16" t="s">
        <v>66</v>
      </c>
      <c r="C24" s="16" t="s">
        <v>39</v>
      </c>
      <c r="D24" s="10" t="s">
        <v>20</v>
      </c>
      <c r="E24" s="10" t="s">
        <v>59</v>
      </c>
      <c r="F24" s="56" t="s">
        <v>22</v>
      </c>
      <c r="G24" s="11">
        <v>20180510</v>
      </c>
      <c r="H24" s="77">
        <v>2527.58</v>
      </c>
      <c r="I24" s="12">
        <v>1893.2</v>
      </c>
      <c r="J24" s="22">
        <v>0</v>
      </c>
      <c r="K24" s="22">
        <v>0</v>
      </c>
      <c r="L24" s="22">
        <v>0</v>
      </c>
      <c r="M24" s="22">
        <f t="shared" si="0"/>
        <v>634.3799999999999</v>
      </c>
      <c r="N24" s="90">
        <f t="shared" si="1"/>
        <v>0.25098315384676245</v>
      </c>
      <c r="O24" s="91">
        <f t="shared" si="2"/>
        <v>570.9419999999999</v>
      </c>
      <c r="P24" s="7"/>
      <c r="Q24" s="97">
        <f t="shared" si="3"/>
        <v>0.02509831538467625</v>
      </c>
    </row>
    <row r="25" spans="1:17" ht="24.75" customHeight="1">
      <c r="A25" s="68"/>
      <c r="B25" s="69"/>
      <c r="C25" s="69"/>
      <c r="D25" s="10" t="s">
        <v>20</v>
      </c>
      <c r="E25" s="10" t="s">
        <v>59</v>
      </c>
      <c r="F25" s="56" t="s">
        <v>22</v>
      </c>
      <c r="G25" s="11">
        <v>20181005</v>
      </c>
      <c r="H25" s="77">
        <v>1848.03</v>
      </c>
      <c r="I25" s="12">
        <v>1384</v>
      </c>
      <c r="J25" s="22">
        <v>0</v>
      </c>
      <c r="K25" s="22">
        <v>0</v>
      </c>
      <c r="L25" s="22">
        <v>0</v>
      </c>
      <c r="M25" s="22">
        <f t="shared" si="0"/>
        <v>464.03</v>
      </c>
      <c r="N25" s="90">
        <f t="shared" si="1"/>
        <v>0.2510944086405524</v>
      </c>
      <c r="O25" s="91">
        <f t="shared" si="2"/>
        <v>417.627</v>
      </c>
      <c r="P25" s="7"/>
      <c r="Q25" s="97">
        <f t="shared" si="3"/>
        <v>0.025109440864055216</v>
      </c>
    </row>
    <row r="26" spans="1:17" ht="24.75" customHeight="1">
      <c r="A26" s="7">
        <v>14</v>
      </c>
      <c r="B26" s="76" t="s">
        <v>67</v>
      </c>
      <c r="C26" s="76" t="s">
        <v>39</v>
      </c>
      <c r="D26" s="10" t="s">
        <v>68</v>
      </c>
      <c r="E26" s="10" t="s">
        <v>69</v>
      </c>
      <c r="F26" s="10" t="s">
        <v>42</v>
      </c>
      <c r="G26" s="11">
        <v>20180813</v>
      </c>
      <c r="H26" s="77">
        <v>3029.95</v>
      </c>
      <c r="I26" s="12">
        <v>1660.6</v>
      </c>
      <c r="J26" s="22">
        <v>0</v>
      </c>
      <c r="K26" s="22">
        <v>0</v>
      </c>
      <c r="L26" s="22">
        <v>0</v>
      </c>
      <c r="M26" s="22">
        <f t="shared" si="0"/>
        <v>1369.35</v>
      </c>
      <c r="N26" s="90">
        <f t="shared" si="1"/>
        <v>0.45193815079456756</v>
      </c>
      <c r="O26" s="91">
        <f t="shared" si="2"/>
        <v>1232.415</v>
      </c>
      <c r="P26" s="7"/>
      <c r="Q26" s="97">
        <f t="shared" si="3"/>
        <v>0.04519381507945674</v>
      </c>
    </row>
    <row r="27" spans="1:17" ht="24.75" customHeight="1">
      <c r="A27" s="7">
        <v>15</v>
      </c>
      <c r="B27" s="76" t="s">
        <v>70</v>
      </c>
      <c r="C27" s="76" t="s">
        <v>39</v>
      </c>
      <c r="D27" s="10" t="s">
        <v>71</v>
      </c>
      <c r="E27" s="10" t="s">
        <v>69</v>
      </c>
      <c r="F27" s="10" t="s">
        <v>42</v>
      </c>
      <c r="G27" s="11">
        <v>20180701</v>
      </c>
      <c r="H27" s="77">
        <v>1642.42</v>
      </c>
      <c r="I27" s="12">
        <v>692.1</v>
      </c>
      <c r="J27" s="22">
        <v>0</v>
      </c>
      <c r="K27" s="22">
        <v>0</v>
      </c>
      <c r="L27" s="22">
        <v>0</v>
      </c>
      <c r="M27" s="22">
        <f t="shared" si="0"/>
        <v>950.32</v>
      </c>
      <c r="N27" s="90">
        <f t="shared" si="1"/>
        <v>0.578609612644756</v>
      </c>
      <c r="O27" s="91">
        <f t="shared" si="2"/>
        <v>855.288</v>
      </c>
      <c r="P27" s="7"/>
      <c r="Q27" s="97">
        <f t="shared" si="3"/>
        <v>0.05786096126447561</v>
      </c>
    </row>
    <row r="28" spans="1:17" ht="24.75" customHeight="1">
      <c r="A28" s="83">
        <v>16</v>
      </c>
      <c r="B28" s="23" t="s">
        <v>72</v>
      </c>
      <c r="C28" s="23" t="s">
        <v>73</v>
      </c>
      <c r="D28" s="56" t="s">
        <v>74</v>
      </c>
      <c r="E28" s="56" t="s">
        <v>34</v>
      </c>
      <c r="F28" s="56" t="s">
        <v>22</v>
      </c>
      <c r="G28" s="57" t="s">
        <v>75</v>
      </c>
      <c r="H28" s="58">
        <v>629.95</v>
      </c>
      <c r="I28" s="22">
        <v>322.5</v>
      </c>
      <c r="J28" s="22">
        <v>0</v>
      </c>
      <c r="K28" s="22">
        <v>0</v>
      </c>
      <c r="L28" s="95">
        <v>307</v>
      </c>
      <c r="M28" s="22">
        <f t="shared" si="0"/>
        <v>0.4500000000000455</v>
      </c>
      <c r="N28" s="90">
        <f t="shared" si="1"/>
        <v>0.0007143424081277013</v>
      </c>
      <c r="O28" s="91">
        <v>0</v>
      </c>
      <c r="P28" s="7"/>
      <c r="Q28" s="97">
        <f t="shared" si="3"/>
        <v>0.0007143424081277013</v>
      </c>
    </row>
    <row r="29" spans="1:17" ht="24.75" customHeight="1">
      <c r="A29" s="55">
        <v>17</v>
      </c>
      <c r="B29" s="19" t="s">
        <v>76</v>
      </c>
      <c r="C29" s="19" t="s">
        <v>73</v>
      </c>
      <c r="D29" s="56" t="s">
        <v>33</v>
      </c>
      <c r="E29" s="56" t="s">
        <v>34</v>
      </c>
      <c r="F29" s="56" t="s">
        <v>22</v>
      </c>
      <c r="G29" s="57" t="s">
        <v>77</v>
      </c>
      <c r="H29" s="58">
        <v>1464.2</v>
      </c>
      <c r="I29" s="22">
        <v>1043.8</v>
      </c>
      <c r="J29" s="22">
        <v>0</v>
      </c>
      <c r="K29" s="22">
        <v>0</v>
      </c>
      <c r="L29" s="22">
        <v>348</v>
      </c>
      <c r="M29" s="22">
        <f t="shared" si="0"/>
        <v>72.40000000000009</v>
      </c>
      <c r="N29" s="90">
        <f t="shared" si="1"/>
        <v>0.04944679688567142</v>
      </c>
      <c r="O29" s="91">
        <v>0</v>
      </c>
      <c r="P29" s="7"/>
      <c r="Q29" s="97">
        <f t="shared" si="3"/>
        <v>0.04944679688567142</v>
      </c>
    </row>
    <row r="30" spans="1:17" ht="24.75" customHeight="1">
      <c r="A30" s="61"/>
      <c r="B30" s="62"/>
      <c r="C30" s="62"/>
      <c r="D30" s="56" t="s">
        <v>33</v>
      </c>
      <c r="E30" s="56" t="s">
        <v>34</v>
      </c>
      <c r="F30" s="56" t="s">
        <v>22</v>
      </c>
      <c r="G30" s="57" t="s">
        <v>78</v>
      </c>
      <c r="H30" s="58">
        <v>1224.43</v>
      </c>
      <c r="I30" s="22">
        <v>792.4</v>
      </c>
      <c r="J30" s="22">
        <v>0</v>
      </c>
      <c r="K30" s="22">
        <v>0</v>
      </c>
      <c r="L30" s="22">
        <v>0</v>
      </c>
      <c r="M30" s="22">
        <f t="shared" si="0"/>
        <v>432.0300000000001</v>
      </c>
      <c r="N30" s="90">
        <f t="shared" si="1"/>
        <v>0.35284173043783645</v>
      </c>
      <c r="O30" s="91">
        <f t="shared" si="2"/>
        <v>388.8270000000001</v>
      </c>
      <c r="P30" s="7"/>
      <c r="Q30" s="97">
        <f t="shared" si="3"/>
        <v>0.03528417304378362</v>
      </c>
    </row>
    <row r="31" spans="1:17" ht="24.75" customHeight="1">
      <c r="A31" s="61"/>
      <c r="B31" s="62"/>
      <c r="C31" s="62"/>
      <c r="D31" s="56" t="s">
        <v>33</v>
      </c>
      <c r="E31" s="56" t="s">
        <v>34</v>
      </c>
      <c r="F31" s="56" t="s">
        <v>22</v>
      </c>
      <c r="G31" s="57" t="s">
        <v>79</v>
      </c>
      <c r="H31" s="58">
        <v>293.84</v>
      </c>
      <c r="I31" s="22">
        <v>104.7</v>
      </c>
      <c r="J31" s="22">
        <v>0</v>
      </c>
      <c r="K31" s="22">
        <v>0</v>
      </c>
      <c r="L31" s="22">
        <v>143</v>
      </c>
      <c r="M31" s="22">
        <f t="shared" si="0"/>
        <v>46.139999999999986</v>
      </c>
      <c r="N31" s="90">
        <f t="shared" si="1"/>
        <v>0.15702423087394496</v>
      </c>
      <c r="O31" s="91">
        <f t="shared" si="2"/>
        <v>41.52599999999999</v>
      </c>
      <c r="P31" s="7"/>
      <c r="Q31" s="97">
        <f t="shared" si="3"/>
        <v>0.01570242308739449</v>
      </c>
    </row>
    <row r="32" spans="1:17" ht="24.75" customHeight="1">
      <c r="A32" s="59"/>
      <c r="B32" s="60"/>
      <c r="C32" s="60"/>
      <c r="D32" s="56" t="s">
        <v>33</v>
      </c>
      <c r="E32" s="56" t="s">
        <v>34</v>
      </c>
      <c r="F32" s="56" t="s">
        <v>22</v>
      </c>
      <c r="G32" s="57" t="s">
        <v>80</v>
      </c>
      <c r="H32" s="58">
        <v>905</v>
      </c>
      <c r="I32" s="22">
        <v>254.8</v>
      </c>
      <c r="J32" s="22">
        <v>0</v>
      </c>
      <c r="K32" s="22">
        <v>0</v>
      </c>
      <c r="L32" s="22">
        <v>500</v>
      </c>
      <c r="M32" s="22">
        <f t="shared" si="0"/>
        <v>150.20000000000005</v>
      </c>
      <c r="N32" s="90">
        <f t="shared" si="1"/>
        <v>0.16596685082872933</v>
      </c>
      <c r="O32" s="91">
        <f t="shared" si="2"/>
        <v>135.18000000000004</v>
      </c>
      <c r="P32" s="7"/>
      <c r="Q32" s="97">
        <f t="shared" si="3"/>
        <v>0.01659668508287294</v>
      </c>
    </row>
    <row r="33" spans="1:17" ht="24.75" customHeight="1">
      <c r="A33" s="55">
        <v>18</v>
      </c>
      <c r="B33" s="19" t="s">
        <v>81</v>
      </c>
      <c r="C33" s="19" t="s">
        <v>73</v>
      </c>
      <c r="D33" s="56" t="s">
        <v>82</v>
      </c>
      <c r="E33" s="56" t="s">
        <v>83</v>
      </c>
      <c r="F33" s="10" t="s">
        <v>42</v>
      </c>
      <c r="G33" s="57" t="s">
        <v>84</v>
      </c>
      <c r="H33" s="58">
        <v>1420.83</v>
      </c>
      <c r="I33" s="22">
        <v>588.4</v>
      </c>
      <c r="J33" s="22">
        <v>0</v>
      </c>
      <c r="K33" s="22">
        <v>203.99</v>
      </c>
      <c r="L33" s="22">
        <v>550</v>
      </c>
      <c r="M33" s="22">
        <f t="shared" si="0"/>
        <v>78.43999999999994</v>
      </c>
      <c r="N33" s="90">
        <f t="shared" si="1"/>
        <v>0.05520716764144897</v>
      </c>
      <c r="O33" s="91">
        <f t="shared" si="2"/>
        <v>70.59599999999995</v>
      </c>
      <c r="P33" s="7"/>
      <c r="Q33" s="97">
        <f t="shared" si="3"/>
        <v>0.005520716764144898</v>
      </c>
    </row>
    <row r="34" spans="1:17" ht="24.75" customHeight="1">
      <c r="A34" s="59"/>
      <c r="B34" s="60"/>
      <c r="C34" s="60"/>
      <c r="D34" s="56" t="s">
        <v>85</v>
      </c>
      <c r="E34" s="56" t="s">
        <v>83</v>
      </c>
      <c r="F34" s="10" t="s">
        <v>42</v>
      </c>
      <c r="G34" s="57" t="s">
        <v>86</v>
      </c>
      <c r="H34" s="58">
        <v>8884.15</v>
      </c>
      <c r="I34" s="22">
        <v>5916.9</v>
      </c>
      <c r="J34" s="22">
        <v>0</v>
      </c>
      <c r="K34" s="22">
        <v>0</v>
      </c>
      <c r="L34" s="22">
        <v>1265</v>
      </c>
      <c r="M34" s="22">
        <f t="shared" si="0"/>
        <v>1702.25</v>
      </c>
      <c r="N34" s="90">
        <f t="shared" si="1"/>
        <v>0.19160527456200088</v>
      </c>
      <c r="O34" s="91">
        <f t="shared" si="2"/>
        <v>1532.025</v>
      </c>
      <c r="P34" s="7"/>
      <c r="Q34" s="97">
        <f t="shared" si="3"/>
        <v>0.019160527456200078</v>
      </c>
    </row>
    <row r="35" spans="1:17" ht="24.75" customHeight="1">
      <c r="A35" s="55">
        <v>19</v>
      </c>
      <c r="B35" s="19" t="s">
        <v>87</v>
      </c>
      <c r="C35" s="19" t="s">
        <v>73</v>
      </c>
      <c r="D35" s="56" t="s">
        <v>88</v>
      </c>
      <c r="E35" s="56" t="s">
        <v>89</v>
      </c>
      <c r="F35" s="13" t="s">
        <v>42</v>
      </c>
      <c r="G35" s="57" t="s">
        <v>90</v>
      </c>
      <c r="H35" s="58">
        <v>2843.03</v>
      </c>
      <c r="I35" s="22">
        <v>1407.2</v>
      </c>
      <c r="J35" s="22">
        <v>0</v>
      </c>
      <c r="K35" s="22">
        <v>0</v>
      </c>
      <c r="L35" s="22">
        <v>859</v>
      </c>
      <c r="M35" s="22">
        <f t="shared" si="0"/>
        <v>576.8300000000002</v>
      </c>
      <c r="N35" s="90">
        <f t="shared" si="1"/>
        <v>0.20289268843452235</v>
      </c>
      <c r="O35" s="91">
        <f t="shared" si="2"/>
        <v>519.1470000000002</v>
      </c>
      <c r="P35" s="7"/>
      <c r="Q35" s="97">
        <f t="shared" si="3"/>
        <v>0.020289268843452227</v>
      </c>
    </row>
    <row r="36" spans="1:17" ht="24.75" customHeight="1">
      <c r="A36" s="59"/>
      <c r="B36" s="60"/>
      <c r="C36" s="60"/>
      <c r="D36" s="56" t="s">
        <v>68</v>
      </c>
      <c r="E36" s="56" t="s">
        <v>83</v>
      </c>
      <c r="F36" s="10" t="s">
        <v>42</v>
      </c>
      <c r="G36" s="57" t="s">
        <v>91</v>
      </c>
      <c r="H36" s="58">
        <v>12708.99</v>
      </c>
      <c r="I36" s="22">
        <v>8860.4</v>
      </c>
      <c r="J36" s="22">
        <v>0</v>
      </c>
      <c r="K36" s="22">
        <v>0</v>
      </c>
      <c r="L36" s="22">
        <v>0</v>
      </c>
      <c r="M36" s="22">
        <f t="shared" si="0"/>
        <v>3848.59</v>
      </c>
      <c r="N36" s="90">
        <f t="shared" si="1"/>
        <v>0.3028242212795824</v>
      </c>
      <c r="O36" s="91">
        <f t="shared" si="2"/>
        <v>3463.731</v>
      </c>
      <c r="P36" s="7"/>
      <c r="Q36" s="97">
        <f t="shared" si="3"/>
        <v>0.030282422127958234</v>
      </c>
    </row>
    <row r="37" spans="1:17" ht="24.75" customHeight="1">
      <c r="A37" s="55">
        <v>20</v>
      </c>
      <c r="B37" s="19" t="s">
        <v>92</v>
      </c>
      <c r="C37" s="19" t="s">
        <v>73</v>
      </c>
      <c r="D37" s="56" t="s">
        <v>93</v>
      </c>
      <c r="E37" s="56" t="s">
        <v>94</v>
      </c>
      <c r="F37" s="13" t="s">
        <v>44</v>
      </c>
      <c r="G37" s="57" t="s">
        <v>95</v>
      </c>
      <c r="H37" s="58">
        <v>4119.28</v>
      </c>
      <c r="I37" s="22">
        <v>1304.37</v>
      </c>
      <c r="J37" s="22">
        <v>2800.85</v>
      </c>
      <c r="K37" s="22">
        <v>0</v>
      </c>
      <c r="L37" s="22">
        <v>0</v>
      </c>
      <c r="M37" s="22">
        <f t="shared" si="0"/>
        <v>14.059999999999945</v>
      </c>
      <c r="N37" s="90">
        <f t="shared" si="1"/>
        <v>0.0034132178438950364</v>
      </c>
      <c r="O37" s="91">
        <v>0</v>
      </c>
      <c r="P37" s="7"/>
      <c r="Q37" s="97">
        <f t="shared" si="3"/>
        <v>0.0034132178438950364</v>
      </c>
    </row>
    <row r="38" spans="1:17" ht="24.75" customHeight="1">
      <c r="A38" s="61"/>
      <c r="B38" s="62"/>
      <c r="C38" s="62"/>
      <c r="D38" s="56" t="s">
        <v>96</v>
      </c>
      <c r="E38" s="56" t="s">
        <v>97</v>
      </c>
      <c r="F38" s="13" t="s">
        <v>42</v>
      </c>
      <c r="G38" s="57" t="s">
        <v>98</v>
      </c>
      <c r="H38" s="58">
        <v>3095.32</v>
      </c>
      <c r="I38" s="22">
        <v>1736</v>
      </c>
      <c r="J38" s="22">
        <v>922.33</v>
      </c>
      <c r="K38" s="22">
        <v>430</v>
      </c>
      <c r="L38" s="22">
        <v>0</v>
      </c>
      <c r="M38" s="22">
        <f t="shared" si="0"/>
        <v>6.990000000000123</v>
      </c>
      <c r="N38" s="90">
        <f t="shared" si="1"/>
        <v>0.0022582479355931283</v>
      </c>
      <c r="O38" s="91">
        <v>0</v>
      </c>
      <c r="P38" s="7"/>
      <c r="Q38" s="97">
        <f t="shared" si="3"/>
        <v>0.0022582479355931283</v>
      </c>
    </row>
    <row r="39" spans="1:17" ht="24.75" customHeight="1">
      <c r="A39" s="59"/>
      <c r="B39" s="60"/>
      <c r="C39" s="60"/>
      <c r="D39" s="56" t="s">
        <v>93</v>
      </c>
      <c r="E39" s="56" t="s">
        <v>94</v>
      </c>
      <c r="F39" s="13" t="s">
        <v>44</v>
      </c>
      <c r="G39" s="57" t="s">
        <v>99</v>
      </c>
      <c r="H39" s="58">
        <v>39897.39</v>
      </c>
      <c r="I39" s="22">
        <v>23151.99</v>
      </c>
      <c r="J39" s="22">
        <v>14100.31</v>
      </c>
      <c r="K39" s="22">
        <v>1643.36</v>
      </c>
      <c r="L39" s="22">
        <v>551</v>
      </c>
      <c r="M39" s="22">
        <f t="shared" si="0"/>
        <v>450.7299999999984</v>
      </c>
      <c r="N39" s="90">
        <f t="shared" si="1"/>
        <v>0.011297230219821357</v>
      </c>
      <c r="O39" s="91">
        <v>0</v>
      </c>
      <c r="P39" s="7"/>
      <c r="Q39" s="97">
        <f t="shared" si="3"/>
        <v>0.011297230219821357</v>
      </c>
    </row>
    <row r="40" spans="1:17" ht="24.75" customHeight="1">
      <c r="A40" s="63">
        <v>21</v>
      </c>
      <c r="B40" s="16" t="s">
        <v>100</v>
      </c>
      <c r="C40" s="16" t="s">
        <v>101</v>
      </c>
      <c r="D40" s="10" t="s">
        <v>33</v>
      </c>
      <c r="E40" s="10" t="s">
        <v>69</v>
      </c>
      <c r="F40" s="10" t="s">
        <v>42</v>
      </c>
      <c r="G40" s="11">
        <v>20180109</v>
      </c>
      <c r="H40" s="77">
        <v>7413.42</v>
      </c>
      <c r="I40" s="12">
        <v>5316.5</v>
      </c>
      <c r="J40" s="22">
        <v>0</v>
      </c>
      <c r="K40" s="22">
        <v>0</v>
      </c>
      <c r="L40" s="12">
        <v>1312</v>
      </c>
      <c r="M40" s="22">
        <f t="shared" si="0"/>
        <v>784.9200000000001</v>
      </c>
      <c r="N40" s="90">
        <f t="shared" si="1"/>
        <v>0.1058782586174802</v>
      </c>
      <c r="O40" s="91">
        <f t="shared" si="2"/>
        <v>706.4280000000001</v>
      </c>
      <c r="P40" s="7"/>
      <c r="Q40" s="97">
        <f t="shared" si="3"/>
        <v>0.010587825861748014</v>
      </c>
    </row>
    <row r="41" spans="1:17" ht="24.75" customHeight="1">
      <c r="A41" s="66"/>
      <c r="B41" s="67"/>
      <c r="C41" s="67"/>
      <c r="D41" s="10" t="s">
        <v>102</v>
      </c>
      <c r="E41" s="10" t="s">
        <v>69</v>
      </c>
      <c r="F41" s="10" t="s">
        <v>42</v>
      </c>
      <c r="G41" s="11">
        <v>20180723</v>
      </c>
      <c r="H41" s="77">
        <v>5676.52</v>
      </c>
      <c r="I41" s="12">
        <v>3649.4</v>
      </c>
      <c r="J41" s="22">
        <v>0</v>
      </c>
      <c r="K41" s="22">
        <v>0</v>
      </c>
      <c r="L41" s="12">
        <v>909</v>
      </c>
      <c r="M41" s="22">
        <f t="shared" si="0"/>
        <v>1118.1200000000003</v>
      </c>
      <c r="N41" s="90">
        <f t="shared" si="1"/>
        <v>0.19697279319019403</v>
      </c>
      <c r="O41" s="91">
        <f t="shared" si="2"/>
        <v>1006.3080000000003</v>
      </c>
      <c r="P41" s="7"/>
      <c r="Q41" s="97">
        <f t="shared" si="3"/>
        <v>0.0196972793190194</v>
      </c>
    </row>
    <row r="42" spans="1:17" ht="24.75" customHeight="1">
      <c r="A42" s="66"/>
      <c r="B42" s="67"/>
      <c r="C42" s="67"/>
      <c r="D42" s="10" t="s">
        <v>20</v>
      </c>
      <c r="E42" s="10" t="s">
        <v>69</v>
      </c>
      <c r="F42" s="10" t="s">
        <v>42</v>
      </c>
      <c r="G42" s="11">
        <v>20180906</v>
      </c>
      <c r="H42" s="77">
        <v>2951.2</v>
      </c>
      <c r="I42" s="12">
        <v>1595.6</v>
      </c>
      <c r="J42" s="22">
        <v>0</v>
      </c>
      <c r="K42" s="22">
        <v>0</v>
      </c>
      <c r="L42" s="22">
        <v>0</v>
      </c>
      <c r="M42" s="22">
        <f t="shared" si="0"/>
        <v>1355.6</v>
      </c>
      <c r="N42" s="90">
        <f t="shared" si="1"/>
        <v>0.45933857413933316</v>
      </c>
      <c r="O42" s="91">
        <f t="shared" si="2"/>
        <v>1220.04</v>
      </c>
      <c r="P42" s="7"/>
      <c r="Q42" s="97">
        <f t="shared" si="3"/>
        <v>0.0459338574139333</v>
      </c>
    </row>
    <row r="43" spans="1:17" ht="24.75" customHeight="1">
      <c r="A43" s="66"/>
      <c r="B43" s="67"/>
      <c r="C43" s="67"/>
      <c r="D43" s="10" t="s">
        <v>40</v>
      </c>
      <c r="E43" s="10" t="s">
        <v>69</v>
      </c>
      <c r="F43" s="10" t="s">
        <v>42</v>
      </c>
      <c r="G43" s="11">
        <v>20181005</v>
      </c>
      <c r="H43" s="77">
        <v>7733.94</v>
      </c>
      <c r="I43" s="12">
        <v>5207.7</v>
      </c>
      <c r="J43" s="22">
        <v>0</v>
      </c>
      <c r="K43" s="22">
        <v>0</v>
      </c>
      <c r="L43" s="22">
        <v>1639</v>
      </c>
      <c r="M43" s="22">
        <f t="shared" si="0"/>
        <v>887.2399999999998</v>
      </c>
      <c r="N43" s="90">
        <f t="shared" si="1"/>
        <v>0.1147203107342441</v>
      </c>
      <c r="O43" s="91">
        <f t="shared" si="2"/>
        <v>798.5159999999998</v>
      </c>
      <c r="P43" s="7"/>
      <c r="Q43" s="97">
        <f t="shared" si="3"/>
        <v>0.011472031073424404</v>
      </c>
    </row>
    <row r="44" spans="1:17" ht="24.75" customHeight="1">
      <c r="A44" s="68"/>
      <c r="B44" s="69"/>
      <c r="C44" s="69"/>
      <c r="D44" s="10" t="s">
        <v>103</v>
      </c>
      <c r="E44" s="10" t="s">
        <v>69</v>
      </c>
      <c r="F44" s="10" t="s">
        <v>42</v>
      </c>
      <c r="G44" s="11">
        <v>20181115</v>
      </c>
      <c r="H44" s="77">
        <v>5702.89</v>
      </c>
      <c r="I44" s="12">
        <v>3728.9</v>
      </c>
      <c r="J44" s="22">
        <v>0</v>
      </c>
      <c r="K44" s="22">
        <v>0</v>
      </c>
      <c r="L44" s="22">
        <v>0</v>
      </c>
      <c r="M44" s="22">
        <f t="shared" si="0"/>
        <v>1973.9900000000002</v>
      </c>
      <c r="N44" s="90">
        <f t="shared" si="1"/>
        <v>0.3461385367769675</v>
      </c>
      <c r="O44" s="91">
        <f t="shared" si="2"/>
        <v>1776.5910000000003</v>
      </c>
      <c r="P44" s="7"/>
      <c r="Q44" s="97">
        <f t="shared" si="3"/>
        <v>0.034613853677696725</v>
      </c>
    </row>
    <row r="45" spans="1:17" ht="24.75" customHeight="1">
      <c r="A45" s="75">
        <v>22</v>
      </c>
      <c r="B45" s="29" t="s">
        <v>104</v>
      </c>
      <c r="C45" s="29" t="s">
        <v>105</v>
      </c>
      <c r="D45" s="13" t="s">
        <v>106</v>
      </c>
      <c r="E45" s="13" t="s">
        <v>107</v>
      </c>
      <c r="F45" s="13" t="s">
        <v>44</v>
      </c>
      <c r="G45" s="64">
        <v>20180308</v>
      </c>
      <c r="H45" s="65">
        <v>2835.58</v>
      </c>
      <c r="I45" s="18">
        <v>1153.01</v>
      </c>
      <c r="J45" s="22">
        <v>0</v>
      </c>
      <c r="K45" s="22">
        <v>0</v>
      </c>
      <c r="L45" s="22">
        <v>0</v>
      </c>
      <c r="M45" s="22">
        <f t="shared" si="0"/>
        <v>1682.57</v>
      </c>
      <c r="N45" s="90">
        <f t="shared" si="1"/>
        <v>0.5933777216654088</v>
      </c>
      <c r="O45" s="91">
        <f t="shared" si="2"/>
        <v>1514.3129999999999</v>
      </c>
      <c r="P45" s="7"/>
      <c r="Q45" s="97">
        <f t="shared" si="3"/>
        <v>0.05933777216654091</v>
      </c>
    </row>
    <row r="46" spans="1:17" ht="24.75" customHeight="1">
      <c r="A46" s="75">
        <v>23</v>
      </c>
      <c r="B46" s="29" t="s">
        <v>108</v>
      </c>
      <c r="C46" s="29" t="s">
        <v>105</v>
      </c>
      <c r="D46" s="13" t="s">
        <v>58</v>
      </c>
      <c r="E46" s="13" t="s">
        <v>59</v>
      </c>
      <c r="F46" s="56" t="s">
        <v>22</v>
      </c>
      <c r="G46" s="64">
        <v>20180420</v>
      </c>
      <c r="H46" s="65">
        <v>1214.5</v>
      </c>
      <c r="I46" s="18">
        <v>808.5</v>
      </c>
      <c r="J46" s="22">
        <v>0</v>
      </c>
      <c r="K46" s="22">
        <v>0</v>
      </c>
      <c r="L46" s="18">
        <v>312</v>
      </c>
      <c r="M46" s="22">
        <f t="shared" si="0"/>
        <v>94</v>
      </c>
      <c r="N46" s="90">
        <f t="shared" si="1"/>
        <v>0.07739810621655002</v>
      </c>
      <c r="O46" s="91">
        <f t="shared" si="2"/>
        <v>84.60000000000001</v>
      </c>
      <c r="P46" s="7"/>
      <c r="Q46" s="97">
        <f t="shared" si="3"/>
        <v>0.0077398106216549955</v>
      </c>
    </row>
    <row r="47" spans="1:17" ht="24.75" customHeight="1">
      <c r="A47" s="75">
        <v>24</v>
      </c>
      <c r="B47" s="29" t="s">
        <v>109</v>
      </c>
      <c r="C47" s="29" t="s">
        <v>105</v>
      </c>
      <c r="D47" s="13" t="s">
        <v>110</v>
      </c>
      <c r="E47" s="13" t="s">
        <v>111</v>
      </c>
      <c r="F47" s="13" t="s">
        <v>42</v>
      </c>
      <c r="G47" s="64">
        <v>20180227</v>
      </c>
      <c r="H47" s="65">
        <v>2670.06</v>
      </c>
      <c r="I47" s="18">
        <v>1316.9</v>
      </c>
      <c r="J47" s="22">
        <v>0</v>
      </c>
      <c r="K47" s="22">
        <v>0</v>
      </c>
      <c r="L47" s="22">
        <v>0</v>
      </c>
      <c r="M47" s="22">
        <f t="shared" si="0"/>
        <v>1353.1599999999999</v>
      </c>
      <c r="N47" s="90">
        <f t="shared" si="1"/>
        <v>0.5067901095855524</v>
      </c>
      <c r="O47" s="91">
        <f t="shared" si="2"/>
        <v>1217.8439999999998</v>
      </c>
      <c r="P47" s="7"/>
      <c r="Q47" s="97">
        <f t="shared" si="3"/>
        <v>0.05067901095855525</v>
      </c>
    </row>
    <row r="48" spans="1:17" ht="24.75" customHeight="1">
      <c r="A48" s="63">
        <v>25</v>
      </c>
      <c r="B48" s="16" t="s">
        <v>112</v>
      </c>
      <c r="C48" s="16" t="s">
        <v>105</v>
      </c>
      <c r="D48" s="13" t="s">
        <v>113</v>
      </c>
      <c r="E48" s="13" t="s">
        <v>69</v>
      </c>
      <c r="F48" s="10" t="s">
        <v>42</v>
      </c>
      <c r="G48" s="64">
        <v>20180923</v>
      </c>
      <c r="H48" s="65">
        <v>1058.66</v>
      </c>
      <c r="I48" s="18">
        <v>600</v>
      </c>
      <c r="J48" s="22">
        <v>0</v>
      </c>
      <c r="K48" s="22">
        <v>0</v>
      </c>
      <c r="L48" s="22">
        <v>0</v>
      </c>
      <c r="M48" s="22">
        <f t="shared" si="0"/>
        <v>458.6600000000001</v>
      </c>
      <c r="N48" s="90">
        <f t="shared" si="1"/>
        <v>0.433245801295978</v>
      </c>
      <c r="O48" s="91">
        <f t="shared" si="2"/>
        <v>412.7940000000001</v>
      </c>
      <c r="P48" s="7"/>
      <c r="Q48" s="97">
        <f t="shared" si="3"/>
        <v>0.04332458012959778</v>
      </c>
    </row>
    <row r="49" spans="1:17" ht="24.75" customHeight="1">
      <c r="A49" s="68"/>
      <c r="B49" s="69"/>
      <c r="C49" s="69"/>
      <c r="D49" s="13" t="s">
        <v>114</v>
      </c>
      <c r="E49" s="13" t="s">
        <v>69</v>
      </c>
      <c r="F49" s="10" t="s">
        <v>42</v>
      </c>
      <c r="G49" s="64">
        <v>20181026</v>
      </c>
      <c r="H49" s="65">
        <v>1916.38</v>
      </c>
      <c r="I49" s="18">
        <v>883.5</v>
      </c>
      <c r="J49" s="22">
        <v>0</v>
      </c>
      <c r="K49" s="22">
        <v>0</v>
      </c>
      <c r="L49" s="22">
        <v>0</v>
      </c>
      <c r="M49" s="22">
        <f t="shared" si="0"/>
        <v>1032.88</v>
      </c>
      <c r="N49" s="90">
        <f t="shared" si="1"/>
        <v>0.5389745248854612</v>
      </c>
      <c r="O49" s="91">
        <f t="shared" si="2"/>
        <v>929.5920000000001</v>
      </c>
      <c r="P49" s="7"/>
      <c r="Q49" s="97">
        <f t="shared" si="3"/>
        <v>0.05389745248854612</v>
      </c>
    </row>
    <row r="50" spans="1:17" ht="24.75" customHeight="1">
      <c r="A50" s="63">
        <v>26</v>
      </c>
      <c r="B50" s="16" t="s">
        <v>115</v>
      </c>
      <c r="C50" s="16" t="s">
        <v>105</v>
      </c>
      <c r="D50" s="13" t="s">
        <v>24</v>
      </c>
      <c r="E50" s="13" t="s">
        <v>59</v>
      </c>
      <c r="F50" s="56" t="s">
        <v>22</v>
      </c>
      <c r="G50" s="64">
        <v>20180709</v>
      </c>
      <c r="H50" s="65">
        <v>3567.49</v>
      </c>
      <c r="I50" s="18">
        <v>2940.7</v>
      </c>
      <c r="J50" s="22">
        <v>0</v>
      </c>
      <c r="K50" s="22">
        <v>0</v>
      </c>
      <c r="L50" s="22">
        <v>0</v>
      </c>
      <c r="M50" s="22">
        <f t="shared" si="0"/>
        <v>626.79</v>
      </c>
      <c r="N50" s="90">
        <f t="shared" si="1"/>
        <v>0.17569495639791563</v>
      </c>
      <c r="O50" s="91">
        <f t="shared" si="2"/>
        <v>564.111</v>
      </c>
      <c r="P50" s="7"/>
      <c r="Q50" s="97">
        <f t="shared" si="3"/>
        <v>0.017569495639791557</v>
      </c>
    </row>
    <row r="51" spans="1:17" ht="24.75" customHeight="1">
      <c r="A51" s="68"/>
      <c r="B51" s="69"/>
      <c r="C51" s="69"/>
      <c r="D51" s="13" t="s">
        <v>20</v>
      </c>
      <c r="E51" s="13" t="s">
        <v>59</v>
      </c>
      <c r="F51" s="56" t="s">
        <v>22</v>
      </c>
      <c r="G51" s="64">
        <v>20180322</v>
      </c>
      <c r="H51" s="65">
        <v>2085.61</v>
      </c>
      <c r="I51" s="18">
        <v>1607.1</v>
      </c>
      <c r="J51" s="22">
        <v>0</v>
      </c>
      <c r="K51" s="22">
        <v>0</v>
      </c>
      <c r="L51" s="22">
        <v>0</v>
      </c>
      <c r="M51" s="22">
        <f t="shared" si="0"/>
        <v>478.5100000000002</v>
      </c>
      <c r="N51" s="90">
        <f t="shared" si="1"/>
        <v>0.2294340744434483</v>
      </c>
      <c r="O51" s="91">
        <f t="shared" si="2"/>
        <v>430.6590000000002</v>
      </c>
      <c r="P51" s="7"/>
      <c r="Q51" s="97">
        <f t="shared" si="3"/>
        <v>0.022943407444344817</v>
      </c>
    </row>
    <row r="52" spans="1:17" ht="24.75" customHeight="1">
      <c r="A52" s="83">
        <v>27</v>
      </c>
      <c r="B52" s="23" t="s">
        <v>116</v>
      </c>
      <c r="C52" s="23" t="s">
        <v>117</v>
      </c>
      <c r="D52" s="56" t="s">
        <v>96</v>
      </c>
      <c r="E52" s="56" t="s">
        <v>97</v>
      </c>
      <c r="F52" s="13" t="s">
        <v>42</v>
      </c>
      <c r="G52" s="57" t="s">
        <v>118</v>
      </c>
      <c r="H52" s="58">
        <v>10445.21</v>
      </c>
      <c r="I52" s="22">
        <v>6771</v>
      </c>
      <c r="J52" s="22">
        <v>0</v>
      </c>
      <c r="K52" s="22">
        <v>0</v>
      </c>
      <c r="L52" s="22">
        <v>1818</v>
      </c>
      <c r="M52" s="22">
        <f t="shared" si="0"/>
        <v>1856.2099999999991</v>
      </c>
      <c r="N52" s="90">
        <f t="shared" si="1"/>
        <v>0.17770920833568682</v>
      </c>
      <c r="O52" s="91">
        <f t="shared" si="2"/>
        <v>1670.5889999999993</v>
      </c>
      <c r="P52" s="7"/>
      <c r="Q52" s="97">
        <f t="shared" si="3"/>
        <v>0.01777092083356868</v>
      </c>
    </row>
    <row r="53" spans="1:17" ht="24.75" customHeight="1">
      <c r="A53" s="83">
        <v>28</v>
      </c>
      <c r="B53" s="23" t="s">
        <v>119</v>
      </c>
      <c r="C53" s="23" t="s">
        <v>120</v>
      </c>
      <c r="D53" s="56" t="s">
        <v>121</v>
      </c>
      <c r="E53" s="56" t="s">
        <v>21</v>
      </c>
      <c r="F53" s="56" t="s">
        <v>22</v>
      </c>
      <c r="G53" s="57" t="s">
        <v>122</v>
      </c>
      <c r="H53" s="58">
        <v>582.27</v>
      </c>
      <c r="I53" s="22">
        <v>263.5</v>
      </c>
      <c r="J53" s="22">
        <v>0</v>
      </c>
      <c r="K53" s="22">
        <v>0</v>
      </c>
      <c r="L53" s="22">
        <v>0</v>
      </c>
      <c r="M53" s="22">
        <f t="shared" si="0"/>
        <v>318.77</v>
      </c>
      <c r="N53" s="90">
        <f t="shared" si="1"/>
        <v>0.5474607999725213</v>
      </c>
      <c r="O53" s="91">
        <f t="shared" si="2"/>
        <v>286.893</v>
      </c>
      <c r="P53" s="7"/>
      <c r="Q53" s="97">
        <f t="shared" si="3"/>
        <v>0.05474607999725215</v>
      </c>
    </row>
    <row r="54" spans="1:17" ht="24.75" customHeight="1">
      <c r="A54" s="55">
        <v>29</v>
      </c>
      <c r="B54" s="19" t="s">
        <v>123</v>
      </c>
      <c r="C54" s="19" t="s">
        <v>120</v>
      </c>
      <c r="D54" s="56" t="s">
        <v>124</v>
      </c>
      <c r="E54" s="56" t="s">
        <v>125</v>
      </c>
      <c r="F54" s="13" t="s">
        <v>44</v>
      </c>
      <c r="G54" s="57" t="s">
        <v>126</v>
      </c>
      <c r="H54" s="58">
        <v>4726.37</v>
      </c>
      <c r="I54" s="22">
        <v>1444.12</v>
      </c>
      <c r="J54" s="22">
        <v>0</v>
      </c>
      <c r="K54" s="22">
        <v>216.65</v>
      </c>
      <c r="L54" s="22">
        <v>1699</v>
      </c>
      <c r="M54" s="22">
        <f t="shared" si="0"/>
        <v>1366.6</v>
      </c>
      <c r="N54" s="90">
        <f t="shared" si="1"/>
        <v>0.2891436768598311</v>
      </c>
      <c r="O54" s="91">
        <f t="shared" si="2"/>
        <v>1229.94</v>
      </c>
      <c r="P54" s="7"/>
      <c r="Q54" s="97">
        <f t="shared" si="3"/>
        <v>0.028914367685983083</v>
      </c>
    </row>
    <row r="55" spans="1:17" ht="24.75" customHeight="1">
      <c r="A55" s="59"/>
      <c r="B55" s="62"/>
      <c r="C55" s="62"/>
      <c r="D55" s="56" t="s">
        <v>85</v>
      </c>
      <c r="E55" s="56" t="s">
        <v>21</v>
      </c>
      <c r="F55" s="56" t="s">
        <v>22</v>
      </c>
      <c r="G55" s="57" t="s">
        <v>127</v>
      </c>
      <c r="H55" s="58">
        <v>1865.14</v>
      </c>
      <c r="I55" s="22">
        <v>1408.6</v>
      </c>
      <c r="J55" s="22">
        <v>0</v>
      </c>
      <c r="K55" s="22">
        <v>0</v>
      </c>
      <c r="L55" s="22">
        <v>0</v>
      </c>
      <c r="M55" s="22">
        <f t="shared" si="0"/>
        <v>456.5400000000002</v>
      </c>
      <c r="N55" s="90">
        <f t="shared" si="1"/>
        <v>0.2447751911384669</v>
      </c>
      <c r="O55" s="91">
        <f t="shared" si="2"/>
        <v>410.8860000000002</v>
      </c>
      <c r="P55" s="7"/>
      <c r="Q55" s="97">
        <f t="shared" si="3"/>
        <v>0.02447751911384668</v>
      </c>
    </row>
    <row r="56" spans="1:17" ht="24.75" customHeight="1">
      <c r="A56" s="55">
        <v>30</v>
      </c>
      <c r="B56" s="19" t="s">
        <v>128</v>
      </c>
      <c r="C56" s="19" t="s">
        <v>120</v>
      </c>
      <c r="D56" s="84" t="s">
        <v>20</v>
      </c>
      <c r="E56" s="56" t="s">
        <v>129</v>
      </c>
      <c r="F56" s="56" t="s">
        <v>42</v>
      </c>
      <c r="G56" s="85" t="s">
        <v>130</v>
      </c>
      <c r="H56" s="58">
        <v>2784.1</v>
      </c>
      <c r="I56" s="22">
        <v>1418.6</v>
      </c>
      <c r="J56" s="22">
        <v>0</v>
      </c>
      <c r="K56" s="22">
        <v>290.69</v>
      </c>
      <c r="L56" s="22">
        <v>753</v>
      </c>
      <c r="M56" s="22">
        <f t="shared" si="0"/>
        <v>321.80999999999995</v>
      </c>
      <c r="N56" s="90">
        <f t="shared" si="1"/>
        <v>0.1155885205272799</v>
      </c>
      <c r="O56" s="91">
        <f t="shared" si="2"/>
        <v>289.62899999999996</v>
      </c>
      <c r="P56" s="7"/>
      <c r="Q56" s="97">
        <f t="shared" si="3"/>
        <v>0.011558852052727985</v>
      </c>
    </row>
    <row r="57" spans="1:17" ht="24.75" customHeight="1">
      <c r="A57" s="59"/>
      <c r="B57" s="86"/>
      <c r="C57" s="86"/>
      <c r="D57" s="56" t="s">
        <v>131</v>
      </c>
      <c r="E57" s="56" t="s">
        <v>132</v>
      </c>
      <c r="F57" s="13" t="s">
        <v>44</v>
      </c>
      <c r="G57" s="57" t="s">
        <v>133</v>
      </c>
      <c r="H57" s="58">
        <v>4182.44</v>
      </c>
      <c r="I57" s="22">
        <v>1524.78</v>
      </c>
      <c r="J57" s="22">
        <v>0</v>
      </c>
      <c r="K57" s="22">
        <v>0</v>
      </c>
      <c r="L57" s="22">
        <v>0</v>
      </c>
      <c r="M57" s="22">
        <f t="shared" si="0"/>
        <v>2657.66</v>
      </c>
      <c r="N57" s="90">
        <f t="shared" si="1"/>
        <v>0.6354329051940972</v>
      </c>
      <c r="O57" s="91">
        <f t="shared" si="2"/>
        <v>2391.894</v>
      </c>
      <c r="P57" s="7"/>
      <c r="Q57" s="97">
        <f t="shared" si="3"/>
        <v>0.06354329051940975</v>
      </c>
    </row>
    <row r="58" spans="1:17" ht="24.75" customHeight="1">
      <c r="A58" s="55">
        <v>31</v>
      </c>
      <c r="B58" s="19" t="s">
        <v>134</v>
      </c>
      <c r="C58" s="19" t="s">
        <v>120</v>
      </c>
      <c r="D58" s="56" t="s">
        <v>135</v>
      </c>
      <c r="E58" s="56" t="s">
        <v>89</v>
      </c>
      <c r="F58" s="13" t="s">
        <v>42</v>
      </c>
      <c r="G58" s="57" t="s">
        <v>136</v>
      </c>
      <c r="H58" s="58">
        <v>4204.27</v>
      </c>
      <c r="I58" s="22">
        <v>2392.3</v>
      </c>
      <c r="J58" s="22">
        <v>0</v>
      </c>
      <c r="K58" s="22">
        <v>402.18</v>
      </c>
      <c r="L58" s="22">
        <v>0</v>
      </c>
      <c r="M58" s="22">
        <f t="shared" si="0"/>
        <v>1409.7900000000002</v>
      </c>
      <c r="N58" s="90">
        <f t="shared" si="1"/>
        <v>0.3353233736177743</v>
      </c>
      <c r="O58" s="91">
        <f t="shared" si="2"/>
        <v>1268.8110000000001</v>
      </c>
      <c r="P58" s="7"/>
      <c r="Q58" s="97">
        <f t="shared" si="3"/>
        <v>0.03353233736177744</v>
      </c>
    </row>
    <row r="59" spans="1:17" ht="24.75" customHeight="1">
      <c r="A59" s="61"/>
      <c r="B59" s="62"/>
      <c r="C59" s="62"/>
      <c r="D59" s="56" t="s">
        <v>135</v>
      </c>
      <c r="E59" s="56" t="s">
        <v>89</v>
      </c>
      <c r="F59" s="13" t="s">
        <v>42</v>
      </c>
      <c r="G59" s="57" t="s">
        <v>137</v>
      </c>
      <c r="H59" s="58">
        <v>5308.35</v>
      </c>
      <c r="I59" s="22">
        <v>3318.7</v>
      </c>
      <c r="J59" s="22">
        <v>0</v>
      </c>
      <c r="K59" s="22">
        <v>71.02</v>
      </c>
      <c r="L59" s="22">
        <v>893</v>
      </c>
      <c r="M59" s="22">
        <f t="shared" si="0"/>
        <v>1025.6300000000006</v>
      </c>
      <c r="N59" s="90">
        <f t="shared" si="1"/>
        <v>0.1932106963557415</v>
      </c>
      <c r="O59" s="91">
        <f t="shared" si="2"/>
        <v>923.0670000000006</v>
      </c>
      <c r="P59" s="7"/>
      <c r="Q59" s="97">
        <f t="shared" si="3"/>
        <v>0.019321069635574138</v>
      </c>
    </row>
    <row r="60" spans="1:17" ht="24.75" customHeight="1">
      <c r="A60" s="61"/>
      <c r="B60" s="62"/>
      <c r="C60" s="62"/>
      <c r="D60" s="56" t="s">
        <v>138</v>
      </c>
      <c r="E60" s="56" t="s">
        <v>89</v>
      </c>
      <c r="F60" s="13" t="s">
        <v>42</v>
      </c>
      <c r="G60" s="57" t="s">
        <v>139</v>
      </c>
      <c r="H60" s="58">
        <v>3641.93</v>
      </c>
      <c r="I60" s="22">
        <v>2060.8</v>
      </c>
      <c r="J60" s="22">
        <v>0</v>
      </c>
      <c r="K60" s="22">
        <v>443.24</v>
      </c>
      <c r="L60" s="22">
        <v>0</v>
      </c>
      <c r="M60" s="22">
        <f t="shared" si="0"/>
        <v>1137.8899999999996</v>
      </c>
      <c r="N60" s="90">
        <f t="shared" si="1"/>
        <v>0.3124414802041774</v>
      </c>
      <c r="O60" s="91">
        <f t="shared" si="2"/>
        <v>1024.1009999999997</v>
      </c>
      <c r="P60" s="7"/>
      <c r="Q60" s="97">
        <f t="shared" si="3"/>
        <v>0.031244148020417743</v>
      </c>
    </row>
    <row r="61" spans="1:17" ht="24.75" customHeight="1">
      <c r="A61" s="59"/>
      <c r="B61" s="60"/>
      <c r="C61" s="60"/>
      <c r="D61" s="56" t="s">
        <v>135</v>
      </c>
      <c r="E61" s="56" t="s">
        <v>89</v>
      </c>
      <c r="F61" s="13" t="s">
        <v>42</v>
      </c>
      <c r="G61" s="57" t="s">
        <v>140</v>
      </c>
      <c r="H61" s="58">
        <v>3239.36</v>
      </c>
      <c r="I61" s="22">
        <v>1822.3</v>
      </c>
      <c r="J61" s="22">
        <v>0</v>
      </c>
      <c r="K61" s="22">
        <v>0</v>
      </c>
      <c r="L61" s="22">
        <v>919</v>
      </c>
      <c r="M61" s="22">
        <f t="shared" si="0"/>
        <v>498.0600000000002</v>
      </c>
      <c r="N61" s="90">
        <f t="shared" si="1"/>
        <v>0.15375259310481088</v>
      </c>
      <c r="O61" s="91">
        <f t="shared" si="2"/>
        <v>448.2540000000002</v>
      </c>
      <c r="P61" s="7"/>
      <c r="Q61" s="97">
        <f t="shared" si="3"/>
        <v>0.015375259310481077</v>
      </c>
    </row>
    <row r="62" spans="1:17" ht="24.75" customHeight="1">
      <c r="A62" s="83">
        <v>32</v>
      </c>
      <c r="B62" s="23" t="s">
        <v>141</v>
      </c>
      <c r="C62" s="23" t="s">
        <v>120</v>
      </c>
      <c r="D62" s="56" t="s">
        <v>138</v>
      </c>
      <c r="E62" s="56" t="s">
        <v>89</v>
      </c>
      <c r="F62" s="13" t="s">
        <v>42</v>
      </c>
      <c r="G62" s="57" t="s">
        <v>142</v>
      </c>
      <c r="H62" s="58">
        <v>4207.46</v>
      </c>
      <c r="I62" s="22">
        <v>1964.5</v>
      </c>
      <c r="J62" s="22">
        <v>0</v>
      </c>
      <c r="K62" s="22">
        <v>0</v>
      </c>
      <c r="L62" s="22">
        <v>0</v>
      </c>
      <c r="M62" s="22">
        <f t="shared" si="0"/>
        <v>2242.96</v>
      </c>
      <c r="N62" s="90">
        <f t="shared" si="1"/>
        <v>0.5330912236836476</v>
      </c>
      <c r="O62" s="91">
        <f t="shared" si="2"/>
        <v>2018.664</v>
      </c>
      <c r="P62" s="7"/>
      <c r="Q62" s="97">
        <f t="shared" si="3"/>
        <v>0.05330912236836477</v>
      </c>
    </row>
    <row r="63" spans="1:17" ht="24.75" customHeight="1">
      <c r="A63" s="83">
        <v>33</v>
      </c>
      <c r="B63" s="23" t="s">
        <v>143</v>
      </c>
      <c r="C63" s="23" t="s">
        <v>120</v>
      </c>
      <c r="D63" s="56" t="s">
        <v>138</v>
      </c>
      <c r="E63" s="56" t="s">
        <v>83</v>
      </c>
      <c r="F63" s="10" t="s">
        <v>42</v>
      </c>
      <c r="G63" s="57" t="s">
        <v>144</v>
      </c>
      <c r="H63" s="58">
        <v>3971.72</v>
      </c>
      <c r="I63" s="22">
        <v>2429</v>
      </c>
      <c r="J63" s="22">
        <v>0</v>
      </c>
      <c r="K63" s="22">
        <v>0</v>
      </c>
      <c r="L63" s="22">
        <v>1026</v>
      </c>
      <c r="M63" s="22">
        <f t="shared" si="0"/>
        <v>516.7199999999998</v>
      </c>
      <c r="N63" s="90">
        <f t="shared" si="1"/>
        <v>0.13009980562577417</v>
      </c>
      <c r="O63" s="91">
        <f t="shared" si="2"/>
        <v>465.04799999999983</v>
      </c>
      <c r="P63" s="7"/>
      <c r="Q63" s="97">
        <f t="shared" si="3"/>
        <v>0.013009980562577414</v>
      </c>
    </row>
    <row r="64" spans="1:17" ht="24.75" customHeight="1">
      <c r="A64" s="83">
        <v>34</v>
      </c>
      <c r="B64" s="23" t="s">
        <v>145</v>
      </c>
      <c r="C64" s="23" t="s">
        <v>120</v>
      </c>
      <c r="D64" s="56" t="s">
        <v>146</v>
      </c>
      <c r="E64" s="56" t="s">
        <v>83</v>
      </c>
      <c r="F64" s="10" t="s">
        <v>42</v>
      </c>
      <c r="G64" s="57" t="s">
        <v>147</v>
      </c>
      <c r="H64" s="58">
        <v>1278.76</v>
      </c>
      <c r="I64" s="22">
        <v>511.2</v>
      </c>
      <c r="J64" s="22">
        <v>0</v>
      </c>
      <c r="K64" s="22">
        <v>0</v>
      </c>
      <c r="L64" s="22">
        <v>0</v>
      </c>
      <c r="M64" s="22">
        <f t="shared" si="0"/>
        <v>767.56</v>
      </c>
      <c r="N64" s="90">
        <f t="shared" si="1"/>
        <v>0.6002377303012293</v>
      </c>
      <c r="O64" s="91">
        <f t="shared" si="2"/>
        <v>690.804</v>
      </c>
      <c r="P64" s="7"/>
      <c r="Q64" s="97">
        <f t="shared" si="3"/>
        <v>0.06002377303012291</v>
      </c>
    </row>
    <row r="65" spans="1:17" ht="24.75" customHeight="1">
      <c r="A65" s="83">
        <v>35</v>
      </c>
      <c r="B65" s="23" t="s">
        <v>148</v>
      </c>
      <c r="C65" s="23" t="s">
        <v>120</v>
      </c>
      <c r="D65" s="56" t="s">
        <v>149</v>
      </c>
      <c r="E65" s="56" t="s">
        <v>83</v>
      </c>
      <c r="F65" s="10" t="s">
        <v>42</v>
      </c>
      <c r="G65" s="57" t="s">
        <v>150</v>
      </c>
      <c r="H65" s="58">
        <v>7126.1</v>
      </c>
      <c r="I65" s="22">
        <v>4735.1</v>
      </c>
      <c r="J65" s="22">
        <v>0</v>
      </c>
      <c r="K65" s="22">
        <v>0</v>
      </c>
      <c r="L65" s="22">
        <v>0</v>
      </c>
      <c r="M65" s="22">
        <f t="shared" si="0"/>
        <v>2391</v>
      </c>
      <c r="N65" s="90">
        <f t="shared" si="1"/>
        <v>0.33552714668612565</v>
      </c>
      <c r="O65" s="91">
        <f t="shared" si="2"/>
        <v>2151.9</v>
      </c>
      <c r="P65" s="7"/>
      <c r="Q65" s="97">
        <f t="shared" si="3"/>
        <v>0.03355271466861255</v>
      </c>
    </row>
    <row r="66" spans="1:17" ht="24.75" customHeight="1">
      <c r="A66" s="83">
        <v>36</v>
      </c>
      <c r="B66" s="23" t="s">
        <v>151</v>
      </c>
      <c r="C66" s="23" t="s">
        <v>120</v>
      </c>
      <c r="D66" s="56" t="s">
        <v>24</v>
      </c>
      <c r="E66" s="56" t="s">
        <v>83</v>
      </c>
      <c r="F66" s="10" t="s">
        <v>42</v>
      </c>
      <c r="G66" s="57" t="s">
        <v>152</v>
      </c>
      <c r="H66" s="58">
        <v>3921.18</v>
      </c>
      <c r="I66" s="22">
        <v>2271.3</v>
      </c>
      <c r="J66" s="22">
        <v>0</v>
      </c>
      <c r="K66" s="22">
        <v>0</v>
      </c>
      <c r="L66" s="22">
        <v>0</v>
      </c>
      <c r="M66" s="22">
        <f t="shared" si="0"/>
        <v>1649.8799999999997</v>
      </c>
      <c r="N66" s="90">
        <f t="shared" si="1"/>
        <v>0.4207610974247547</v>
      </c>
      <c r="O66" s="91">
        <f t="shared" si="2"/>
        <v>1484.8919999999998</v>
      </c>
      <c r="P66" s="7"/>
      <c r="Q66" s="97">
        <f t="shared" si="3"/>
        <v>0.042076109742475436</v>
      </c>
    </row>
    <row r="67" spans="1:17" ht="24.75" customHeight="1">
      <c r="A67" s="83">
        <v>37</v>
      </c>
      <c r="B67" s="23" t="s">
        <v>153</v>
      </c>
      <c r="C67" s="23" t="s">
        <v>120</v>
      </c>
      <c r="D67" s="56" t="s">
        <v>154</v>
      </c>
      <c r="E67" s="56" t="s">
        <v>21</v>
      </c>
      <c r="F67" s="56" t="s">
        <v>22</v>
      </c>
      <c r="G67" s="57" t="s">
        <v>155</v>
      </c>
      <c r="H67" s="58">
        <v>2002.61</v>
      </c>
      <c r="I67" s="22">
        <v>1502</v>
      </c>
      <c r="J67" s="22">
        <v>0</v>
      </c>
      <c r="K67" s="22">
        <v>0</v>
      </c>
      <c r="L67" s="22">
        <v>0</v>
      </c>
      <c r="M67" s="22">
        <f t="shared" si="0"/>
        <v>500.6099999999999</v>
      </c>
      <c r="N67" s="90">
        <f t="shared" si="1"/>
        <v>0.24997877769510785</v>
      </c>
      <c r="O67" s="91">
        <f t="shared" si="2"/>
        <v>450.5489999999999</v>
      </c>
      <c r="P67" s="7"/>
      <c r="Q67" s="97">
        <f t="shared" si="3"/>
        <v>0.02499787776951078</v>
      </c>
    </row>
    <row r="68" spans="1:17" ht="24.75" customHeight="1">
      <c r="A68" s="83">
        <v>38</v>
      </c>
      <c r="B68" s="23" t="s">
        <v>156</v>
      </c>
      <c r="C68" s="23" t="s">
        <v>120</v>
      </c>
      <c r="D68" s="56" t="s">
        <v>157</v>
      </c>
      <c r="E68" s="56" t="s">
        <v>21</v>
      </c>
      <c r="F68" s="56" t="s">
        <v>22</v>
      </c>
      <c r="G68" s="57" t="s">
        <v>158</v>
      </c>
      <c r="H68" s="58">
        <v>3076.11</v>
      </c>
      <c r="I68" s="22">
        <v>2485.3</v>
      </c>
      <c r="J68" s="22">
        <v>0</v>
      </c>
      <c r="K68" s="22">
        <v>0</v>
      </c>
      <c r="L68" s="22">
        <v>403</v>
      </c>
      <c r="M68" s="22">
        <f aca="true" t="shared" si="4" ref="M68:M131">H68-I68-J68-K68-L68</f>
        <v>187.80999999999995</v>
      </c>
      <c r="N68" s="90">
        <f aca="true" t="shared" si="5" ref="N68:N131">M68/H68</f>
        <v>0.061054383620871795</v>
      </c>
      <c r="O68" s="91">
        <f aca="true" t="shared" si="6" ref="O68:O131">M68*0.9</f>
        <v>169.02899999999997</v>
      </c>
      <c r="P68" s="7"/>
      <c r="Q68" s="97">
        <f aca="true" t="shared" si="7" ref="Q68:Q131">(H68-I68-J68-K68-L68-O68)/H68</f>
        <v>0.006105438362087174</v>
      </c>
    </row>
    <row r="69" spans="1:17" ht="24.75" customHeight="1">
      <c r="A69" s="55">
        <v>39</v>
      </c>
      <c r="B69" s="19" t="s">
        <v>159</v>
      </c>
      <c r="C69" s="19" t="s">
        <v>120</v>
      </c>
      <c r="D69" s="56" t="s">
        <v>85</v>
      </c>
      <c r="E69" s="56" t="s">
        <v>21</v>
      </c>
      <c r="F69" s="56" t="s">
        <v>22</v>
      </c>
      <c r="G69" s="57" t="s">
        <v>160</v>
      </c>
      <c r="H69" s="58">
        <v>2870.42</v>
      </c>
      <c r="I69" s="22">
        <v>2298.1</v>
      </c>
      <c r="J69" s="22">
        <v>0</v>
      </c>
      <c r="K69" s="22">
        <v>0</v>
      </c>
      <c r="L69" s="22">
        <v>0</v>
      </c>
      <c r="M69" s="22">
        <f t="shared" si="4"/>
        <v>572.3200000000002</v>
      </c>
      <c r="N69" s="90">
        <f t="shared" si="5"/>
        <v>0.19938545578695807</v>
      </c>
      <c r="O69" s="91">
        <f t="shared" si="6"/>
        <v>515.0880000000002</v>
      </c>
      <c r="P69" s="7"/>
      <c r="Q69" s="97">
        <f t="shared" si="7"/>
        <v>0.01993854557869579</v>
      </c>
    </row>
    <row r="70" spans="1:17" ht="24.75" customHeight="1">
      <c r="A70" s="61"/>
      <c r="B70" s="62"/>
      <c r="C70" s="62"/>
      <c r="D70" s="56" t="s">
        <v>85</v>
      </c>
      <c r="E70" s="56" t="s">
        <v>21</v>
      </c>
      <c r="F70" s="56" t="s">
        <v>22</v>
      </c>
      <c r="G70" s="57" t="s">
        <v>127</v>
      </c>
      <c r="H70" s="58">
        <v>2646.29</v>
      </c>
      <c r="I70" s="22">
        <v>2098.9</v>
      </c>
      <c r="J70" s="22">
        <v>0</v>
      </c>
      <c r="K70" s="22">
        <v>0</v>
      </c>
      <c r="L70" s="22">
        <v>530</v>
      </c>
      <c r="M70" s="22">
        <f t="shared" si="4"/>
        <v>17.389999999999873</v>
      </c>
      <c r="N70" s="90">
        <f t="shared" si="5"/>
        <v>0.006571464200824503</v>
      </c>
      <c r="O70" s="91">
        <v>0</v>
      </c>
      <c r="P70" s="7"/>
      <c r="Q70" s="97">
        <f t="shared" si="7"/>
        <v>0.006571464200824503</v>
      </c>
    </row>
    <row r="71" spans="1:17" ht="24.75" customHeight="1">
      <c r="A71" s="61"/>
      <c r="B71" s="62"/>
      <c r="C71" s="62"/>
      <c r="D71" s="56" t="s">
        <v>85</v>
      </c>
      <c r="E71" s="56" t="s">
        <v>21</v>
      </c>
      <c r="F71" s="56" t="s">
        <v>22</v>
      </c>
      <c r="G71" s="57" t="s">
        <v>161</v>
      </c>
      <c r="H71" s="58">
        <v>4087.27</v>
      </c>
      <c r="I71" s="22">
        <v>3408.5</v>
      </c>
      <c r="J71" s="22">
        <v>0</v>
      </c>
      <c r="K71" s="22">
        <v>0</v>
      </c>
      <c r="L71" s="22">
        <v>669</v>
      </c>
      <c r="M71" s="22">
        <f t="shared" si="4"/>
        <v>9.769999999999982</v>
      </c>
      <c r="N71" s="90">
        <f t="shared" si="5"/>
        <v>0.00239034857007244</v>
      </c>
      <c r="O71" s="91">
        <v>0</v>
      </c>
      <c r="P71" s="7"/>
      <c r="Q71" s="97">
        <f t="shared" si="7"/>
        <v>0.00239034857007244</v>
      </c>
    </row>
    <row r="72" spans="1:17" ht="24.75" customHeight="1">
      <c r="A72" s="61"/>
      <c r="B72" s="62"/>
      <c r="C72" s="62"/>
      <c r="D72" s="56" t="s">
        <v>85</v>
      </c>
      <c r="E72" s="56" t="s">
        <v>21</v>
      </c>
      <c r="F72" s="56" t="s">
        <v>22</v>
      </c>
      <c r="G72" s="57" t="s">
        <v>162</v>
      </c>
      <c r="H72" s="58">
        <v>2438.03</v>
      </c>
      <c r="I72" s="22">
        <v>1918.5</v>
      </c>
      <c r="J72" s="22">
        <v>0</v>
      </c>
      <c r="K72" s="22">
        <v>0</v>
      </c>
      <c r="L72" s="22">
        <v>500</v>
      </c>
      <c r="M72" s="22">
        <f t="shared" si="4"/>
        <v>19.5300000000002</v>
      </c>
      <c r="N72" s="90">
        <f t="shared" si="5"/>
        <v>0.00801056590772066</v>
      </c>
      <c r="O72" s="91">
        <v>0</v>
      </c>
      <c r="P72" s="7"/>
      <c r="Q72" s="97">
        <f t="shared" si="7"/>
        <v>0.00801056590772066</v>
      </c>
    </row>
    <row r="73" spans="1:17" ht="24.75" customHeight="1">
      <c r="A73" s="61"/>
      <c r="B73" s="62"/>
      <c r="C73" s="62"/>
      <c r="D73" s="56" t="s">
        <v>85</v>
      </c>
      <c r="E73" s="56" t="s">
        <v>21</v>
      </c>
      <c r="F73" s="56" t="s">
        <v>22</v>
      </c>
      <c r="G73" s="57" t="s">
        <v>163</v>
      </c>
      <c r="H73" s="58">
        <v>2577.83</v>
      </c>
      <c r="I73" s="22">
        <v>1996.4</v>
      </c>
      <c r="J73" s="22">
        <v>0</v>
      </c>
      <c r="K73" s="22">
        <v>0</v>
      </c>
      <c r="L73" s="22">
        <v>335</v>
      </c>
      <c r="M73" s="22">
        <f t="shared" si="4"/>
        <v>246.42999999999984</v>
      </c>
      <c r="N73" s="90">
        <f t="shared" si="5"/>
        <v>0.09559590818634271</v>
      </c>
      <c r="O73" s="91">
        <f t="shared" si="6"/>
        <v>221.78699999999986</v>
      </c>
      <c r="P73" s="7"/>
      <c r="Q73" s="97">
        <f t="shared" si="7"/>
        <v>0.009559590818634268</v>
      </c>
    </row>
    <row r="74" spans="1:17" ht="24.75" customHeight="1">
      <c r="A74" s="61"/>
      <c r="B74" s="62"/>
      <c r="C74" s="62"/>
      <c r="D74" s="56" t="s">
        <v>164</v>
      </c>
      <c r="E74" s="56" t="s">
        <v>21</v>
      </c>
      <c r="F74" s="56" t="s">
        <v>22</v>
      </c>
      <c r="G74" s="57" t="s">
        <v>165</v>
      </c>
      <c r="H74" s="58">
        <v>1401.17</v>
      </c>
      <c r="I74" s="22">
        <v>1059.7</v>
      </c>
      <c r="J74" s="22">
        <v>0</v>
      </c>
      <c r="K74" s="22">
        <v>0</v>
      </c>
      <c r="L74" s="22">
        <v>183</v>
      </c>
      <c r="M74" s="22">
        <f t="shared" si="4"/>
        <v>158.47000000000003</v>
      </c>
      <c r="N74" s="90">
        <f t="shared" si="5"/>
        <v>0.1130983392450595</v>
      </c>
      <c r="O74" s="91">
        <f t="shared" si="6"/>
        <v>142.62300000000002</v>
      </c>
      <c r="P74" s="7"/>
      <c r="Q74" s="97">
        <f t="shared" si="7"/>
        <v>0.011309833924505954</v>
      </c>
    </row>
    <row r="75" spans="1:17" ht="24.75" customHeight="1">
      <c r="A75" s="59"/>
      <c r="B75" s="60"/>
      <c r="C75" s="60"/>
      <c r="D75" s="56" t="s">
        <v>85</v>
      </c>
      <c r="E75" s="56" t="s">
        <v>21</v>
      </c>
      <c r="F75" s="56" t="s">
        <v>22</v>
      </c>
      <c r="G75" s="57" t="s">
        <v>166</v>
      </c>
      <c r="H75" s="58">
        <v>2071.39</v>
      </c>
      <c r="I75" s="22">
        <v>1702</v>
      </c>
      <c r="J75" s="22">
        <v>0</v>
      </c>
      <c r="K75" s="22">
        <v>0</v>
      </c>
      <c r="L75" s="22">
        <v>182</v>
      </c>
      <c r="M75" s="22">
        <f t="shared" si="4"/>
        <v>187.38999999999987</v>
      </c>
      <c r="N75" s="90">
        <f t="shared" si="5"/>
        <v>0.09046582246703899</v>
      </c>
      <c r="O75" s="91">
        <f t="shared" si="6"/>
        <v>168.6509999999999</v>
      </c>
      <c r="P75" s="7"/>
      <c r="Q75" s="97">
        <f t="shared" si="7"/>
        <v>0.009046582246703893</v>
      </c>
    </row>
    <row r="76" spans="1:17" ht="24.75" customHeight="1">
      <c r="A76" s="83">
        <v>40</v>
      </c>
      <c r="B76" s="98" t="s">
        <v>167</v>
      </c>
      <c r="C76" s="23" t="s">
        <v>120</v>
      </c>
      <c r="D76" s="56" t="s">
        <v>168</v>
      </c>
      <c r="E76" s="56" t="s">
        <v>83</v>
      </c>
      <c r="F76" s="10" t="s">
        <v>42</v>
      </c>
      <c r="G76" s="57" t="s">
        <v>169</v>
      </c>
      <c r="H76" s="58">
        <v>6759.43</v>
      </c>
      <c r="I76" s="22">
        <v>4417.8</v>
      </c>
      <c r="J76" s="22">
        <v>0</v>
      </c>
      <c r="K76" s="22">
        <v>0</v>
      </c>
      <c r="L76" s="22">
        <v>0</v>
      </c>
      <c r="M76" s="22">
        <f t="shared" si="4"/>
        <v>2341.63</v>
      </c>
      <c r="N76" s="90">
        <f t="shared" si="5"/>
        <v>0.34642418073713316</v>
      </c>
      <c r="O76" s="91">
        <f t="shared" si="6"/>
        <v>2107.467</v>
      </c>
      <c r="P76" s="7"/>
      <c r="Q76" s="97">
        <f t="shared" si="7"/>
        <v>0.034642418073713314</v>
      </c>
    </row>
    <row r="77" spans="1:17" ht="24.75" customHeight="1">
      <c r="A77" s="99">
        <v>41</v>
      </c>
      <c r="B77" s="100" t="s">
        <v>170</v>
      </c>
      <c r="C77" s="100" t="s">
        <v>120</v>
      </c>
      <c r="D77" s="101" t="s">
        <v>171</v>
      </c>
      <c r="E77" s="101" t="s">
        <v>83</v>
      </c>
      <c r="F77" s="80" t="s">
        <v>42</v>
      </c>
      <c r="G77" s="102" t="s">
        <v>172</v>
      </c>
      <c r="H77" s="103">
        <v>3222.06</v>
      </c>
      <c r="I77" s="125">
        <v>1842.9</v>
      </c>
      <c r="J77" s="22">
        <v>0</v>
      </c>
      <c r="K77" s="22">
        <v>0</v>
      </c>
      <c r="L77" s="125">
        <v>814</v>
      </c>
      <c r="M77" s="22">
        <f t="shared" si="4"/>
        <v>565.1599999999999</v>
      </c>
      <c r="N77" s="90">
        <f t="shared" si="5"/>
        <v>0.17540331340819224</v>
      </c>
      <c r="O77" s="91">
        <v>0</v>
      </c>
      <c r="P77" s="79" t="s">
        <v>173</v>
      </c>
      <c r="Q77" s="97">
        <f t="shared" si="7"/>
        <v>0.17540331340819224</v>
      </c>
    </row>
    <row r="78" spans="1:17" ht="24.75" customHeight="1">
      <c r="A78" s="7">
        <v>42</v>
      </c>
      <c r="B78" s="76" t="s">
        <v>174</v>
      </c>
      <c r="C78" s="76" t="s">
        <v>175</v>
      </c>
      <c r="D78" s="10" t="s">
        <v>176</v>
      </c>
      <c r="E78" s="10" t="s">
        <v>69</v>
      </c>
      <c r="F78" s="10" t="s">
        <v>42</v>
      </c>
      <c r="G78" s="11">
        <v>20180705</v>
      </c>
      <c r="H78" s="77">
        <v>3492.71</v>
      </c>
      <c r="I78" s="12">
        <v>2016.6</v>
      </c>
      <c r="J78" s="22">
        <v>0</v>
      </c>
      <c r="K78" s="22">
        <v>0</v>
      </c>
      <c r="L78" s="22">
        <v>0</v>
      </c>
      <c r="M78" s="22">
        <f t="shared" si="4"/>
        <v>1476.1100000000001</v>
      </c>
      <c r="N78" s="90">
        <f t="shared" si="5"/>
        <v>0.42262598383490185</v>
      </c>
      <c r="O78" s="91">
        <f t="shared" si="6"/>
        <v>1328.4990000000003</v>
      </c>
      <c r="P78" s="7"/>
      <c r="Q78" s="97">
        <f t="shared" si="7"/>
        <v>0.04226259838349015</v>
      </c>
    </row>
    <row r="79" spans="1:17" ht="24.75" customHeight="1">
      <c r="A79" s="7">
        <v>43</v>
      </c>
      <c r="B79" s="76" t="s">
        <v>177</v>
      </c>
      <c r="C79" s="76" t="s">
        <v>175</v>
      </c>
      <c r="D79" s="10" t="s">
        <v>178</v>
      </c>
      <c r="E79" s="10" t="s">
        <v>132</v>
      </c>
      <c r="F79" s="10" t="s">
        <v>44</v>
      </c>
      <c r="G79" s="11">
        <v>20180222</v>
      </c>
      <c r="H79" s="77">
        <v>57081.65</v>
      </c>
      <c r="I79" s="12">
        <v>31904.74</v>
      </c>
      <c r="J79" s="12">
        <v>12756.22</v>
      </c>
      <c r="K79" s="12">
        <v>11422.84</v>
      </c>
      <c r="L79" s="22">
        <v>0</v>
      </c>
      <c r="M79" s="22">
        <f t="shared" si="4"/>
        <v>997.8500000000004</v>
      </c>
      <c r="N79" s="90">
        <f t="shared" si="5"/>
        <v>0.017481099442640504</v>
      </c>
      <c r="O79" s="91">
        <v>0</v>
      </c>
      <c r="P79" s="7"/>
      <c r="Q79" s="97">
        <f t="shared" si="7"/>
        <v>0.017481099442640504</v>
      </c>
    </row>
    <row r="80" spans="1:17" ht="24.75" customHeight="1">
      <c r="A80" s="7">
        <v>44</v>
      </c>
      <c r="B80" s="76" t="s">
        <v>179</v>
      </c>
      <c r="C80" s="76" t="s">
        <v>175</v>
      </c>
      <c r="D80" s="10" t="s">
        <v>180</v>
      </c>
      <c r="E80" s="10" t="s">
        <v>132</v>
      </c>
      <c r="F80" s="10" t="s">
        <v>44</v>
      </c>
      <c r="G80" s="11">
        <v>20180923</v>
      </c>
      <c r="H80" s="77">
        <v>10900.47</v>
      </c>
      <c r="I80" s="12">
        <v>4862.63</v>
      </c>
      <c r="J80" s="22">
        <v>0</v>
      </c>
      <c r="K80" s="12">
        <v>717.6</v>
      </c>
      <c r="L80" s="22">
        <v>0</v>
      </c>
      <c r="M80" s="22">
        <f t="shared" si="4"/>
        <v>5320.239999999999</v>
      </c>
      <c r="N80" s="90">
        <f t="shared" si="5"/>
        <v>0.4880743674355325</v>
      </c>
      <c r="O80" s="91">
        <f t="shared" si="6"/>
        <v>4788.215999999999</v>
      </c>
      <c r="P80" s="7"/>
      <c r="Q80" s="97">
        <f t="shared" si="7"/>
        <v>0.04880743674355321</v>
      </c>
    </row>
    <row r="81" spans="1:17" ht="24.75" customHeight="1">
      <c r="A81" s="7">
        <v>45</v>
      </c>
      <c r="B81" s="76" t="s">
        <v>181</v>
      </c>
      <c r="C81" s="76" t="s">
        <v>175</v>
      </c>
      <c r="D81" s="10" t="s">
        <v>182</v>
      </c>
      <c r="E81" s="10" t="s">
        <v>183</v>
      </c>
      <c r="F81" s="10" t="s">
        <v>44</v>
      </c>
      <c r="G81" s="11">
        <v>20180119</v>
      </c>
      <c r="H81" s="77">
        <v>4006.23</v>
      </c>
      <c r="I81" s="12">
        <v>2935.8</v>
      </c>
      <c r="J81" s="22">
        <v>0</v>
      </c>
      <c r="K81" s="22">
        <v>0</v>
      </c>
      <c r="L81" s="22">
        <v>0</v>
      </c>
      <c r="M81" s="22">
        <f t="shared" si="4"/>
        <v>1070.4299999999998</v>
      </c>
      <c r="N81" s="90">
        <f t="shared" si="5"/>
        <v>0.26719134947319545</v>
      </c>
      <c r="O81" s="91">
        <f t="shared" si="6"/>
        <v>963.3869999999998</v>
      </c>
      <c r="P81" s="7"/>
      <c r="Q81" s="97">
        <f t="shared" si="7"/>
        <v>0.02671913494731955</v>
      </c>
    </row>
    <row r="82" spans="1:17" ht="24.75" customHeight="1">
      <c r="A82" s="83">
        <v>46</v>
      </c>
      <c r="B82" s="23" t="s">
        <v>184</v>
      </c>
      <c r="C82" s="104" t="s">
        <v>185</v>
      </c>
      <c r="D82" s="56" t="s">
        <v>186</v>
      </c>
      <c r="E82" s="56" t="s">
        <v>94</v>
      </c>
      <c r="F82" s="10" t="s">
        <v>44</v>
      </c>
      <c r="G82" s="57" t="s">
        <v>187</v>
      </c>
      <c r="H82" s="58">
        <v>7568.46</v>
      </c>
      <c r="I82" s="22">
        <v>3274.38</v>
      </c>
      <c r="J82" s="22">
        <v>0</v>
      </c>
      <c r="K82" s="22">
        <v>259.62</v>
      </c>
      <c r="L82" s="22">
        <v>2780</v>
      </c>
      <c r="M82" s="22">
        <f t="shared" si="4"/>
        <v>1254.46</v>
      </c>
      <c r="N82" s="90">
        <f t="shared" si="5"/>
        <v>0.16574838210151074</v>
      </c>
      <c r="O82" s="91">
        <f t="shared" si="6"/>
        <v>1129.0140000000001</v>
      </c>
      <c r="P82" s="7"/>
      <c r="Q82" s="97">
        <f t="shared" si="7"/>
        <v>0.01657483821015106</v>
      </c>
    </row>
    <row r="83" spans="1:17" ht="24.75" customHeight="1">
      <c r="A83" s="83">
        <v>47</v>
      </c>
      <c r="B83" s="23" t="s">
        <v>188</v>
      </c>
      <c r="C83" s="23" t="s">
        <v>185</v>
      </c>
      <c r="D83" s="56" t="s">
        <v>189</v>
      </c>
      <c r="E83" s="56" t="s">
        <v>89</v>
      </c>
      <c r="F83" s="13" t="s">
        <v>42</v>
      </c>
      <c r="G83" s="57" t="s">
        <v>190</v>
      </c>
      <c r="H83" s="58">
        <v>3849.09</v>
      </c>
      <c r="I83" s="22">
        <v>2055.3</v>
      </c>
      <c r="J83" s="22">
        <v>0</v>
      </c>
      <c r="K83" s="22">
        <v>0</v>
      </c>
      <c r="L83" s="22">
        <v>0</v>
      </c>
      <c r="M83" s="22">
        <f t="shared" si="4"/>
        <v>1793.79</v>
      </c>
      <c r="N83" s="90">
        <f t="shared" si="5"/>
        <v>0.46602963297818445</v>
      </c>
      <c r="O83" s="91">
        <f t="shared" si="6"/>
        <v>1614.411</v>
      </c>
      <c r="P83" s="7"/>
      <c r="Q83" s="97">
        <f t="shared" si="7"/>
        <v>0.04660296329781842</v>
      </c>
    </row>
    <row r="84" spans="1:17" ht="24.75" customHeight="1">
      <c r="A84" s="83">
        <v>48</v>
      </c>
      <c r="B84" s="23" t="s">
        <v>191</v>
      </c>
      <c r="C84" s="23" t="s">
        <v>185</v>
      </c>
      <c r="D84" s="56" t="s">
        <v>180</v>
      </c>
      <c r="E84" s="56" t="s">
        <v>83</v>
      </c>
      <c r="F84" s="10" t="s">
        <v>42</v>
      </c>
      <c r="G84" s="57" t="s">
        <v>192</v>
      </c>
      <c r="H84" s="58">
        <v>3385.84</v>
      </c>
      <c r="I84" s="22">
        <v>1712</v>
      </c>
      <c r="J84" s="22">
        <v>0</v>
      </c>
      <c r="K84" s="22">
        <v>0</v>
      </c>
      <c r="L84" s="22">
        <v>0</v>
      </c>
      <c r="M84" s="22">
        <f t="shared" si="4"/>
        <v>1673.8400000000001</v>
      </c>
      <c r="N84" s="90">
        <f t="shared" si="5"/>
        <v>0.4943647662027739</v>
      </c>
      <c r="O84" s="91">
        <f t="shared" si="6"/>
        <v>1506.4560000000001</v>
      </c>
      <c r="P84" s="7"/>
      <c r="Q84" s="97">
        <f t="shared" si="7"/>
        <v>0.04943647662027739</v>
      </c>
    </row>
    <row r="85" spans="1:17" ht="24.75" customHeight="1">
      <c r="A85" s="83">
        <v>49</v>
      </c>
      <c r="B85" s="23" t="s">
        <v>193</v>
      </c>
      <c r="C85" s="23" t="s">
        <v>185</v>
      </c>
      <c r="D85" s="56" t="s">
        <v>113</v>
      </c>
      <c r="E85" s="56" t="s">
        <v>89</v>
      </c>
      <c r="F85" s="13" t="s">
        <v>42</v>
      </c>
      <c r="G85" s="57" t="s">
        <v>194</v>
      </c>
      <c r="H85" s="58">
        <v>1649.3</v>
      </c>
      <c r="I85" s="22">
        <v>600</v>
      </c>
      <c r="J85" s="22">
        <v>0</v>
      </c>
      <c r="K85" s="22">
        <v>0</v>
      </c>
      <c r="L85" s="22">
        <v>0</v>
      </c>
      <c r="M85" s="22">
        <f t="shared" si="4"/>
        <v>1049.3</v>
      </c>
      <c r="N85" s="90">
        <f t="shared" si="5"/>
        <v>0.63620930091554</v>
      </c>
      <c r="O85" s="91">
        <f t="shared" si="6"/>
        <v>944.37</v>
      </c>
      <c r="P85" s="7"/>
      <c r="Q85" s="97">
        <f t="shared" si="7"/>
        <v>0.06362093009155396</v>
      </c>
    </row>
    <row r="86" spans="1:17" ht="24.75" customHeight="1">
      <c r="A86" s="105">
        <v>50</v>
      </c>
      <c r="B86" s="106" t="s">
        <v>195</v>
      </c>
      <c r="C86" s="107" t="s">
        <v>196</v>
      </c>
      <c r="D86" s="108" t="s">
        <v>20</v>
      </c>
      <c r="E86" s="109" t="s">
        <v>83</v>
      </c>
      <c r="F86" s="10" t="s">
        <v>42</v>
      </c>
      <c r="G86" s="110" t="s">
        <v>197</v>
      </c>
      <c r="H86" s="111">
        <v>3960.95</v>
      </c>
      <c r="I86" s="126">
        <v>2017.3</v>
      </c>
      <c r="J86" s="22">
        <v>0</v>
      </c>
      <c r="K86" s="22">
        <v>0</v>
      </c>
      <c r="L86" s="22">
        <v>0</v>
      </c>
      <c r="M86" s="22">
        <f t="shared" si="4"/>
        <v>1943.6499999999999</v>
      </c>
      <c r="N86" s="90">
        <f t="shared" si="5"/>
        <v>0.49070298791956474</v>
      </c>
      <c r="O86" s="91">
        <f t="shared" si="6"/>
        <v>1749.2849999999999</v>
      </c>
      <c r="P86" s="7"/>
      <c r="Q86" s="97">
        <f t="shared" si="7"/>
        <v>0.04907029879195648</v>
      </c>
    </row>
    <row r="87" spans="1:17" ht="24.75" customHeight="1">
      <c r="A87" s="112"/>
      <c r="B87" s="113"/>
      <c r="C87" s="114"/>
      <c r="D87" s="108" t="s">
        <v>20</v>
      </c>
      <c r="E87" s="115" t="s">
        <v>183</v>
      </c>
      <c r="F87" s="109" t="s">
        <v>42</v>
      </c>
      <c r="G87" s="110" t="s">
        <v>198</v>
      </c>
      <c r="H87" s="111">
        <v>6644.4</v>
      </c>
      <c r="I87" s="27">
        <v>4827.1</v>
      </c>
      <c r="J87" s="22">
        <v>0</v>
      </c>
      <c r="K87" s="22">
        <v>0</v>
      </c>
      <c r="L87" s="22">
        <v>0</v>
      </c>
      <c r="M87" s="22">
        <f t="shared" si="4"/>
        <v>1817.2999999999993</v>
      </c>
      <c r="N87" s="90">
        <f t="shared" si="5"/>
        <v>0.2735085184516283</v>
      </c>
      <c r="O87" s="91">
        <f t="shared" si="6"/>
        <v>1635.5699999999995</v>
      </c>
      <c r="P87" s="7"/>
      <c r="Q87" s="97">
        <f t="shared" si="7"/>
        <v>0.027350851845162814</v>
      </c>
    </row>
    <row r="88" spans="1:17" ht="24.75" customHeight="1">
      <c r="A88" s="116">
        <v>51</v>
      </c>
      <c r="B88" s="25" t="s">
        <v>199</v>
      </c>
      <c r="C88" s="117" t="s">
        <v>196</v>
      </c>
      <c r="D88" s="109" t="s">
        <v>20</v>
      </c>
      <c r="E88" s="109" t="s">
        <v>200</v>
      </c>
      <c r="F88" s="13" t="s">
        <v>42</v>
      </c>
      <c r="G88" s="110" t="s">
        <v>201</v>
      </c>
      <c r="H88" s="111">
        <v>2307.3</v>
      </c>
      <c r="I88" s="27">
        <v>989.5</v>
      </c>
      <c r="J88" s="22">
        <v>0</v>
      </c>
      <c r="K88" s="22">
        <v>0</v>
      </c>
      <c r="L88" s="27">
        <v>780</v>
      </c>
      <c r="M88" s="22">
        <f t="shared" si="4"/>
        <v>537.8000000000002</v>
      </c>
      <c r="N88" s="90">
        <f t="shared" si="5"/>
        <v>0.23308629133619388</v>
      </c>
      <c r="O88" s="91">
        <f t="shared" si="6"/>
        <v>484.02000000000015</v>
      </c>
      <c r="P88" s="7"/>
      <c r="Q88" s="97">
        <f t="shared" si="7"/>
        <v>0.023308629133619394</v>
      </c>
    </row>
    <row r="89" spans="1:17" ht="24.75" customHeight="1">
      <c r="A89" s="116">
        <v>52</v>
      </c>
      <c r="B89" s="25" t="s">
        <v>202</v>
      </c>
      <c r="C89" s="117" t="s">
        <v>196</v>
      </c>
      <c r="D89" s="109" t="s">
        <v>113</v>
      </c>
      <c r="E89" s="109" t="s">
        <v>203</v>
      </c>
      <c r="F89" s="10" t="s">
        <v>44</v>
      </c>
      <c r="G89" s="110" t="s">
        <v>204</v>
      </c>
      <c r="H89" s="111">
        <v>3986.97</v>
      </c>
      <c r="I89" s="27">
        <v>600</v>
      </c>
      <c r="J89" s="22">
        <v>0</v>
      </c>
      <c r="K89" s="22">
        <v>0</v>
      </c>
      <c r="L89" s="22">
        <v>0</v>
      </c>
      <c r="M89" s="22">
        <f t="shared" si="4"/>
        <v>3386.97</v>
      </c>
      <c r="N89" s="90">
        <f t="shared" si="5"/>
        <v>0.8495097781021678</v>
      </c>
      <c r="O89" s="91">
        <f t="shared" si="6"/>
        <v>3048.2729999999997</v>
      </c>
      <c r="P89" s="7"/>
      <c r="Q89" s="97">
        <f t="shared" si="7"/>
        <v>0.08495097781021682</v>
      </c>
    </row>
    <row r="90" spans="1:17" ht="24.75" customHeight="1">
      <c r="A90" s="116">
        <v>53</v>
      </c>
      <c r="B90" s="25" t="s">
        <v>205</v>
      </c>
      <c r="C90" s="117" t="s">
        <v>196</v>
      </c>
      <c r="D90" s="109" t="s">
        <v>68</v>
      </c>
      <c r="E90" s="109" t="s">
        <v>206</v>
      </c>
      <c r="F90" s="10" t="s">
        <v>42</v>
      </c>
      <c r="G90" s="110" t="s">
        <v>207</v>
      </c>
      <c r="H90" s="111">
        <v>2312.08</v>
      </c>
      <c r="I90" s="27">
        <v>1105.6</v>
      </c>
      <c r="J90" s="22">
        <v>0</v>
      </c>
      <c r="K90" s="22">
        <v>0</v>
      </c>
      <c r="L90" s="27">
        <v>855</v>
      </c>
      <c r="M90" s="22">
        <f t="shared" si="4"/>
        <v>351.48</v>
      </c>
      <c r="N90" s="90">
        <f t="shared" si="5"/>
        <v>0.15201896128161657</v>
      </c>
      <c r="O90" s="91">
        <f t="shared" si="6"/>
        <v>316.33200000000005</v>
      </c>
      <c r="P90" s="7"/>
      <c r="Q90" s="97">
        <f t="shared" si="7"/>
        <v>0.015201896128161642</v>
      </c>
    </row>
    <row r="91" spans="1:17" ht="24.75" customHeight="1">
      <c r="A91" s="55">
        <v>54</v>
      </c>
      <c r="B91" s="19" t="s">
        <v>208</v>
      </c>
      <c r="C91" s="118" t="s">
        <v>196</v>
      </c>
      <c r="D91" s="109" t="s">
        <v>209</v>
      </c>
      <c r="E91" s="109" t="s">
        <v>206</v>
      </c>
      <c r="F91" s="10" t="s">
        <v>42</v>
      </c>
      <c r="G91" s="110" t="s">
        <v>210</v>
      </c>
      <c r="H91" s="111">
        <v>4449.76</v>
      </c>
      <c r="I91" s="27">
        <v>2738.2</v>
      </c>
      <c r="J91" s="22">
        <v>0</v>
      </c>
      <c r="K91" s="22">
        <v>0</v>
      </c>
      <c r="L91" s="27">
        <v>1076</v>
      </c>
      <c r="M91" s="22">
        <f t="shared" si="4"/>
        <v>635.5600000000004</v>
      </c>
      <c r="N91" s="90">
        <f t="shared" si="5"/>
        <v>0.14283017511056784</v>
      </c>
      <c r="O91" s="91">
        <f t="shared" si="6"/>
        <v>572.0040000000004</v>
      </c>
      <c r="P91" s="7"/>
      <c r="Q91" s="97">
        <f t="shared" si="7"/>
        <v>0.014283017511056784</v>
      </c>
    </row>
    <row r="92" spans="1:17" ht="24.75" customHeight="1">
      <c r="A92" s="59"/>
      <c r="B92" s="60"/>
      <c r="C92" s="60"/>
      <c r="D92" s="109" t="s">
        <v>209</v>
      </c>
      <c r="E92" s="109" t="s">
        <v>206</v>
      </c>
      <c r="F92" s="10" t="s">
        <v>42</v>
      </c>
      <c r="G92" s="110" t="s">
        <v>211</v>
      </c>
      <c r="H92" s="111">
        <v>4190.77</v>
      </c>
      <c r="I92" s="27">
        <v>2714.1</v>
      </c>
      <c r="J92" s="22">
        <v>0</v>
      </c>
      <c r="K92" s="22">
        <v>0</v>
      </c>
      <c r="L92" s="22">
        <v>0</v>
      </c>
      <c r="M92" s="22">
        <f t="shared" si="4"/>
        <v>1476.6700000000005</v>
      </c>
      <c r="N92" s="90">
        <f t="shared" si="5"/>
        <v>0.3523624536779638</v>
      </c>
      <c r="O92" s="91">
        <f t="shared" si="6"/>
        <v>1329.0030000000006</v>
      </c>
      <c r="P92" s="7"/>
      <c r="Q92" s="97">
        <f t="shared" si="7"/>
        <v>0.03523624536779635</v>
      </c>
    </row>
    <row r="93" spans="1:17" ht="24.75" customHeight="1">
      <c r="A93" s="116">
        <v>55</v>
      </c>
      <c r="B93" s="25" t="s">
        <v>212</v>
      </c>
      <c r="C93" s="117" t="s">
        <v>196</v>
      </c>
      <c r="D93" s="109" t="s">
        <v>68</v>
      </c>
      <c r="E93" s="109" t="s">
        <v>125</v>
      </c>
      <c r="F93" s="10" t="s">
        <v>44</v>
      </c>
      <c r="G93" s="110" t="s">
        <v>213</v>
      </c>
      <c r="H93" s="111">
        <v>14390.53</v>
      </c>
      <c r="I93" s="27">
        <v>7369.36</v>
      </c>
      <c r="J93" s="22">
        <v>0</v>
      </c>
      <c r="K93" s="27">
        <v>1033.81</v>
      </c>
      <c r="L93" s="27">
        <v>2987</v>
      </c>
      <c r="M93" s="22">
        <f t="shared" si="4"/>
        <v>3000.3600000000006</v>
      </c>
      <c r="N93" s="90">
        <f t="shared" si="5"/>
        <v>0.20849544804812611</v>
      </c>
      <c r="O93" s="91">
        <f t="shared" si="6"/>
        <v>2700.3240000000005</v>
      </c>
      <c r="P93" s="7"/>
      <c r="Q93" s="97">
        <f t="shared" si="7"/>
        <v>0.020849544804812613</v>
      </c>
    </row>
    <row r="94" spans="1:17" ht="24.75" customHeight="1">
      <c r="A94" s="116">
        <v>56</v>
      </c>
      <c r="B94" s="25" t="s">
        <v>214</v>
      </c>
      <c r="C94" s="117" t="s">
        <v>196</v>
      </c>
      <c r="D94" s="109" t="s">
        <v>215</v>
      </c>
      <c r="E94" s="109" t="s">
        <v>125</v>
      </c>
      <c r="F94" s="10" t="s">
        <v>44</v>
      </c>
      <c r="G94" s="110" t="s">
        <v>216</v>
      </c>
      <c r="H94" s="111">
        <v>5295.49</v>
      </c>
      <c r="I94" s="27">
        <v>1607.5</v>
      </c>
      <c r="J94" s="22">
        <v>0</v>
      </c>
      <c r="K94" s="27">
        <v>53.72</v>
      </c>
      <c r="L94" s="22">
        <v>0</v>
      </c>
      <c r="M94" s="22">
        <f t="shared" si="4"/>
        <v>3634.27</v>
      </c>
      <c r="N94" s="90">
        <f t="shared" si="5"/>
        <v>0.6862953192244722</v>
      </c>
      <c r="O94" s="91">
        <f t="shared" si="6"/>
        <v>3270.843</v>
      </c>
      <c r="P94" s="7"/>
      <c r="Q94" s="97">
        <f t="shared" si="7"/>
        <v>0.06862953192244724</v>
      </c>
    </row>
    <row r="95" spans="1:17" ht="24.75" customHeight="1">
      <c r="A95" s="55">
        <v>57</v>
      </c>
      <c r="B95" s="19" t="s">
        <v>217</v>
      </c>
      <c r="C95" s="118" t="s">
        <v>218</v>
      </c>
      <c r="D95" s="109" t="s">
        <v>219</v>
      </c>
      <c r="E95" s="109" t="s">
        <v>125</v>
      </c>
      <c r="F95" s="10" t="s">
        <v>44</v>
      </c>
      <c r="G95" s="110" t="s">
        <v>220</v>
      </c>
      <c r="H95" s="111">
        <v>8476.38</v>
      </c>
      <c r="I95" s="27">
        <v>3482.77</v>
      </c>
      <c r="J95" s="22">
        <v>0</v>
      </c>
      <c r="K95" s="27">
        <v>452.5</v>
      </c>
      <c r="L95" s="27">
        <v>3908</v>
      </c>
      <c r="M95" s="22">
        <f t="shared" si="4"/>
        <v>633.1099999999988</v>
      </c>
      <c r="N95" s="90">
        <f t="shared" si="5"/>
        <v>0.07469108274994736</v>
      </c>
      <c r="O95" s="91">
        <f t="shared" si="6"/>
        <v>569.798999999999</v>
      </c>
      <c r="P95" s="7"/>
      <c r="Q95" s="97">
        <f t="shared" si="7"/>
        <v>0.007469108274994728</v>
      </c>
    </row>
    <row r="96" spans="1:17" ht="24.75" customHeight="1">
      <c r="A96" s="61"/>
      <c r="B96" s="62"/>
      <c r="C96" s="62"/>
      <c r="D96" s="109" t="s">
        <v>219</v>
      </c>
      <c r="E96" s="109" t="s">
        <v>125</v>
      </c>
      <c r="F96" s="10" t="s">
        <v>44</v>
      </c>
      <c r="G96" s="110" t="s">
        <v>221</v>
      </c>
      <c r="H96" s="111">
        <v>4168.44</v>
      </c>
      <c r="I96" s="27">
        <v>1589.87</v>
      </c>
      <c r="J96" s="22">
        <v>0</v>
      </c>
      <c r="K96" s="127">
        <v>941.7</v>
      </c>
      <c r="L96" s="22">
        <v>208</v>
      </c>
      <c r="M96" s="22">
        <f t="shared" si="4"/>
        <v>1428.8699999999997</v>
      </c>
      <c r="N96" s="90">
        <f t="shared" si="5"/>
        <v>0.34278291159282603</v>
      </c>
      <c r="O96" s="91">
        <f t="shared" si="6"/>
        <v>1285.9829999999997</v>
      </c>
      <c r="P96" s="7"/>
      <c r="Q96" s="97">
        <f t="shared" si="7"/>
        <v>0.034278291159282596</v>
      </c>
    </row>
    <row r="97" spans="1:17" ht="24.75" customHeight="1">
      <c r="A97" s="61"/>
      <c r="B97" s="62"/>
      <c r="C97" s="62"/>
      <c r="D97" s="109" t="s">
        <v>219</v>
      </c>
      <c r="E97" s="109" t="s">
        <v>125</v>
      </c>
      <c r="F97" s="10" t="s">
        <v>44</v>
      </c>
      <c r="G97" s="110" t="s">
        <v>137</v>
      </c>
      <c r="H97" s="111">
        <v>3409.94</v>
      </c>
      <c r="I97" s="27">
        <v>1268.07</v>
      </c>
      <c r="J97" s="27">
        <v>1426.51</v>
      </c>
      <c r="K97" s="127">
        <v>115.17</v>
      </c>
      <c r="L97" s="22">
        <v>0</v>
      </c>
      <c r="M97" s="22">
        <f t="shared" si="4"/>
        <v>600.1899999999999</v>
      </c>
      <c r="N97" s="90">
        <f t="shared" si="5"/>
        <v>0.17601189463744227</v>
      </c>
      <c r="O97" s="91">
        <f t="shared" si="6"/>
        <v>540.1709999999999</v>
      </c>
      <c r="P97" s="7"/>
      <c r="Q97" s="97">
        <f t="shared" si="7"/>
        <v>0.01760118946374423</v>
      </c>
    </row>
    <row r="98" spans="1:17" ht="24.75" customHeight="1">
      <c r="A98" s="61"/>
      <c r="B98" s="62"/>
      <c r="C98" s="62"/>
      <c r="D98" s="109" t="s">
        <v>219</v>
      </c>
      <c r="E98" s="109" t="s">
        <v>125</v>
      </c>
      <c r="F98" s="10" t="s">
        <v>44</v>
      </c>
      <c r="G98" s="110" t="s">
        <v>222</v>
      </c>
      <c r="H98" s="111">
        <v>2196.76</v>
      </c>
      <c r="I98" s="27">
        <v>719.17</v>
      </c>
      <c r="J98" s="27">
        <v>1000</v>
      </c>
      <c r="K98" s="27">
        <v>333.28</v>
      </c>
      <c r="L98" s="22">
        <v>0</v>
      </c>
      <c r="M98" s="22">
        <f t="shared" si="4"/>
        <v>144.31000000000017</v>
      </c>
      <c r="N98" s="90">
        <f t="shared" si="5"/>
        <v>0.06569220124182895</v>
      </c>
      <c r="O98" s="91">
        <f t="shared" si="6"/>
        <v>129.87900000000016</v>
      </c>
      <c r="P98" s="7"/>
      <c r="Q98" s="97">
        <f t="shared" si="7"/>
        <v>0.006569220124182892</v>
      </c>
    </row>
    <row r="99" spans="1:17" ht="24.75" customHeight="1">
      <c r="A99" s="61"/>
      <c r="B99" s="62"/>
      <c r="C99" s="62"/>
      <c r="D99" s="109" t="s">
        <v>219</v>
      </c>
      <c r="E99" s="109" t="s">
        <v>125</v>
      </c>
      <c r="F99" s="10" t="s">
        <v>44</v>
      </c>
      <c r="G99" s="110" t="s">
        <v>223</v>
      </c>
      <c r="H99" s="111">
        <v>2030.06</v>
      </c>
      <c r="I99" s="27">
        <v>649.92</v>
      </c>
      <c r="J99" s="27">
        <v>1081.91</v>
      </c>
      <c r="K99" s="27">
        <v>102.3</v>
      </c>
      <c r="L99" s="22">
        <v>0</v>
      </c>
      <c r="M99" s="22">
        <f t="shared" si="4"/>
        <v>195.92999999999978</v>
      </c>
      <c r="N99" s="90">
        <f t="shared" si="5"/>
        <v>0.09651438873727859</v>
      </c>
      <c r="O99" s="91">
        <f t="shared" si="6"/>
        <v>176.33699999999982</v>
      </c>
      <c r="P99" s="7"/>
      <c r="Q99" s="97">
        <f t="shared" si="7"/>
        <v>0.00965143887372785</v>
      </c>
    </row>
    <row r="100" spans="1:17" ht="24.75" customHeight="1">
      <c r="A100" s="59"/>
      <c r="B100" s="60"/>
      <c r="C100" s="60"/>
      <c r="D100" s="109" t="s">
        <v>219</v>
      </c>
      <c r="E100" s="109" t="s">
        <v>125</v>
      </c>
      <c r="F100" s="10" t="s">
        <v>44</v>
      </c>
      <c r="G100" s="110" t="s">
        <v>224</v>
      </c>
      <c r="H100" s="111">
        <v>1894.31</v>
      </c>
      <c r="I100" s="27">
        <v>586.43</v>
      </c>
      <c r="J100" s="27">
        <v>1023</v>
      </c>
      <c r="K100" s="27">
        <v>108.19</v>
      </c>
      <c r="L100" s="22">
        <v>0</v>
      </c>
      <c r="M100" s="22">
        <f t="shared" si="4"/>
        <v>176.6900000000001</v>
      </c>
      <c r="N100" s="90">
        <f t="shared" si="5"/>
        <v>0.09327406813034832</v>
      </c>
      <c r="O100" s="91">
        <f t="shared" si="6"/>
        <v>159.0210000000001</v>
      </c>
      <c r="P100" s="7"/>
      <c r="Q100" s="97">
        <f t="shared" si="7"/>
        <v>0.009327406813034832</v>
      </c>
    </row>
    <row r="101" spans="1:17" ht="24.75" customHeight="1">
      <c r="A101" s="83">
        <v>58</v>
      </c>
      <c r="B101" s="76" t="s">
        <v>225</v>
      </c>
      <c r="C101" s="76" t="s">
        <v>226</v>
      </c>
      <c r="D101" s="10" t="s">
        <v>227</v>
      </c>
      <c r="E101" s="10" t="s">
        <v>89</v>
      </c>
      <c r="F101" s="13" t="s">
        <v>42</v>
      </c>
      <c r="G101" s="34">
        <v>201811.6</v>
      </c>
      <c r="H101" s="77">
        <v>10452.22</v>
      </c>
      <c r="I101" s="12">
        <v>6220.9</v>
      </c>
      <c r="J101" s="22">
        <v>0</v>
      </c>
      <c r="K101" s="18">
        <v>226.32</v>
      </c>
      <c r="L101" s="22">
        <v>0</v>
      </c>
      <c r="M101" s="22">
        <f t="shared" si="4"/>
        <v>4004.9999999999995</v>
      </c>
      <c r="N101" s="90">
        <f t="shared" si="5"/>
        <v>0.38317218734393266</v>
      </c>
      <c r="O101" s="91">
        <f t="shared" si="6"/>
        <v>3604.4999999999995</v>
      </c>
      <c r="P101" s="7"/>
      <c r="Q101" s="97">
        <f t="shared" si="7"/>
        <v>0.03831721873439327</v>
      </c>
    </row>
    <row r="102" spans="1:17" ht="24.75" customHeight="1">
      <c r="A102" s="83">
        <v>59</v>
      </c>
      <c r="B102" s="76" t="s">
        <v>228</v>
      </c>
      <c r="C102" s="76" t="s">
        <v>226</v>
      </c>
      <c r="D102" s="10" t="s">
        <v>229</v>
      </c>
      <c r="E102" s="10" t="s">
        <v>83</v>
      </c>
      <c r="F102" s="10" t="s">
        <v>42</v>
      </c>
      <c r="G102" s="57" t="s">
        <v>230</v>
      </c>
      <c r="H102" s="77">
        <v>6780.86</v>
      </c>
      <c r="I102" s="12">
        <v>4402</v>
      </c>
      <c r="J102" s="22">
        <v>0</v>
      </c>
      <c r="K102" s="22">
        <v>0</v>
      </c>
      <c r="L102" s="18">
        <v>1180</v>
      </c>
      <c r="M102" s="22">
        <f t="shared" si="4"/>
        <v>1198.8599999999997</v>
      </c>
      <c r="N102" s="90">
        <f t="shared" si="5"/>
        <v>0.1768005828169288</v>
      </c>
      <c r="O102" s="91">
        <f t="shared" si="6"/>
        <v>1078.9739999999997</v>
      </c>
      <c r="P102" s="7"/>
      <c r="Q102" s="97">
        <f t="shared" si="7"/>
        <v>0.01768005828169288</v>
      </c>
    </row>
    <row r="103" spans="1:17" ht="24.75" customHeight="1">
      <c r="A103" s="83">
        <v>60</v>
      </c>
      <c r="B103" s="76" t="s">
        <v>231</v>
      </c>
      <c r="C103" s="76" t="s">
        <v>226</v>
      </c>
      <c r="D103" s="10" t="s">
        <v>232</v>
      </c>
      <c r="E103" s="10" t="s">
        <v>83</v>
      </c>
      <c r="F103" s="10" t="s">
        <v>42</v>
      </c>
      <c r="G103" s="57" t="s">
        <v>162</v>
      </c>
      <c r="H103" s="77">
        <v>5600.31</v>
      </c>
      <c r="I103" s="12">
        <v>3354.2</v>
      </c>
      <c r="J103" s="22">
        <v>0</v>
      </c>
      <c r="K103" s="22">
        <v>0</v>
      </c>
      <c r="L103" s="18">
        <v>0</v>
      </c>
      <c r="M103" s="22">
        <f t="shared" si="4"/>
        <v>2246.1100000000006</v>
      </c>
      <c r="N103" s="90">
        <f t="shared" si="5"/>
        <v>0.4010688694018725</v>
      </c>
      <c r="O103" s="91">
        <f t="shared" si="6"/>
        <v>2021.4990000000005</v>
      </c>
      <c r="P103" s="7"/>
      <c r="Q103" s="97">
        <f t="shared" si="7"/>
        <v>0.040106886940187256</v>
      </c>
    </row>
    <row r="104" spans="1:17" ht="24.75" customHeight="1">
      <c r="A104" s="75">
        <v>61</v>
      </c>
      <c r="B104" s="98" t="s">
        <v>233</v>
      </c>
      <c r="C104" s="76" t="s">
        <v>226</v>
      </c>
      <c r="D104" s="10" t="s">
        <v>234</v>
      </c>
      <c r="E104" s="10" t="s">
        <v>235</v>
      </c>
      <c r="F104" s="10" t="s">
        <v>42</v>
      </c>
      <c r="G104" s="57" t="s">
        <v>236</v>
      </c>
      <c r="H104" s="77">
        <v>3888.14</v>
      </c>
      <c r="I104" s="12">
        <v>2927.2</v>
      </c>
      <c r="J104" s="22">
        <v>0</v>
      </c>
      <c r="K104" s="22">
        <v>0</v>
      </c>
      <c r="L104" s="18">
        <v>438</v>
      </c>
      <c r="M104" s="22">
        <f t="shared" si="4"/>
        <v>522.94</v>
      </c>
      <c r="N104" s="90">
        <f t="shared" si="5"/>
        <v>0.13449618583692977</v>
      </c>
      <c r="O104" s="91">
        <f t="shared" si="6"/>
        <v>470.6460000000001</v>
      </c>
      <c r="P104" s="7"/>
      <c r="Q104" s="97">
        <f t="shared" si="7"/>
        <v>0.01344961858369297</v>
      </c>
    </row>
    <row r="105" spans="1:17" ht="24.75" customHeight="1">
      <c r="A105" s="75">
        <v>62</v>
      </c>
      <c r="B105" s="76" t="s">
        <v>237</v>
      </c>
      <c r="C105" s="76" t="s">
        <v>226</v>
      </c>
      <c r="D105" s="10" t="s">
        <v>209</v>
      </c>
      <c r="E105" s="10" t="s">
        <v>83</v>
      </c>
      <c r="F105" s="10" t="s">
        <v>42</v>
      </c>
      <c r="G105" s="34">
        <v>20180608</v>
      </c>
      <c r="H105" s="77">
        <v>3281.14</v>
      </c>
      <c r="I105" s="12">
        <v>1817.5</v>
      </c>
      <c r="J105" s="22">
        <v>0</v>
      </c>
      <c r="K105" s="22">
        <v>0</v>
      </c>
      <c r="L105" s="18">
        <v>811</v>
      </c>
      <c r="M105" s="22">
        <f t="shared" si="4"/>
        <v>652.6399999999999</v>
      </c>
      <c r="N105" s="90">
        <f t="shared" si="5"/>
        <v>0.1989064776266785</v>
      </c>
      <c r="O105" s="91">
        <f t="shared" si="6"/>
        <v>587.3759999999999</v>
      </c>
      <c r="P105" s="7"/>
      <c r="Q105" s="97">
        <f t="shared" si="7"/>
        <v>0.019890647762667857</v>
      </c>
    </row>
    <row r="106" spans="1:17" ht="24.75" customHeight="1">
      <c r="A106" s="75">
        <v>63</v>
      </c>
      <c r="B106" s="29" t="s">
        <v>238</v>
      </c>
      <c r="C106" s="29" t="s">
        <v>226</v>
      </c>
      <c r="D106" s="13" t="s">
        <v>106</v>
      </c>
      <c r="E106" s="13" t="s">
        <v>89</v>
      </c>
      <c r="F106" s="13" t="s">
        <v>42</v>
      </c>
      <c r="G106" s="119">
        <v>20181121</v>
      </c>
      <c r="H106" s="65">
        <v>4060.36</v>
      </c>
      <c r="I106" s="18">
        <v>2214</v>
      </c>
      <c r="J106" s="22">
        <v>0</v>
      </c>
      <c r="K106" s="22">
        <v>0</v>
      </c>
      <c r="L106" s="18">
        <v>0</v>
      </c>
      <c r="M106" s="22">
        <f t="shared" si="4"/>
        <v>1846.3600000000001</v>
      </c>
      <c r="N106" s="90">
        <f t="shared" si="5"/>
        <v>0.4547281521835502</v>
      </c>
      <c r="O106" s="91">
        <f t="shared" si="6"/>
        <v>1661.7240000000002</v>
      </c>
      <c r="P106" s="7"/>
      <c r="Q106" s="97">
        <f t="shared" si="7"/>
        <v>0.045472815218355014</v>
      </c>
    </row>
    <row r="107" spans="1:17" ht="24.75" customHeight="1">
      <c r="A107" s="83">
        <v>64</v>
      </c>
      <c r="B107" s="76" t="s">
        <v>239</v>
      </c>
      <c r="C107" s="76" t="s">
        <v>240</v>
      </c>
      <c r="D107" s="10" t="s">
        <v>241</v>
      </c>
      <c r="E107" s="10" t="s">
        <v>89</v>
      </c>
      <c r="F107" s="13" t="s">
        <v>42</v>
      </c>
      <c r="G107" s="34">
        <v>20180923</v>
      </c>
      <c r="H107" s="77">
        <v>1347.28</v>
      </c>
      <c r="I107" s="12">
        <v>491.6</v>
      </c>
      <c r="J107" s="22">
        <v>0</v>
      </c>
      <c r="K107" s="22">
        <v>0</v>
      </c>
      <c r="L107" s="18">
        <v>0</v>
      </c>
      <c r="M107" s="22">
        <f t="shared" si="4"/>
        <v>855.68</v>
      </c>
      <c r="N107" s="90">
        <f t="shared" si="5"/>
        <v>0.6351166795320943</v>
      </c>
      <c r="O107" s="91">
        <f t="shared" si="6"/>
        <v>770.112</v>
      </c>
      <c r="P107" s="7"/>
      <c r="Q107" s="97">
        <f t="shared" si="7"/>
        <v>0.06351166795320942</v>
      </c>
    </row>
    <row r="108" spans="1:17" ht="24.75" customHeight="1">
      <c r="A108" s="7">
        <v>65</v>
      </c>
      <c r="B108" s="120" t="s">
        <v>242</v>
      </c>
      <c r="C108" s="76" t="s">
        <v>243</v>
      </c>
      <c r="D108" s="10" t="s">
        <v>244</v>
      </c>
      <c r="E108" s="10" t="s">
        <v>83</v>
      </c>
      <c r="F108" s="10" t="s">
        <v>42</v>
      </c>
      <c r="G108" s="34">
        <v>20180327</v>
      </c>
      <c r="H108" s="77">
        <v>2509.35</v>
      </c>
      <c r="I108" s="12">
        <v>1161.2</v>
      </c>
      <c r="J108" s="22">
        <v>0</v>
      </c>
      <c r="K108" s="22">
        <v>0</v>
      </c>
      <c r="L108" s="12">
        <v>819</v>
      </c>
      <c r="M108" s="22">
        <f t="shared" si="4"/>
        <v>529.1499999999999</v>
      </c>
      <c r="N108" s="90">
        <f t="shared" si="5"/>
        <v>0.2108713411839719</v>
      </c>
      <c r="O108" s="91">
        <f t="shared" si="6"/>
        <v>476.2349999999999</v>
      </c>
      <c r="P108" s="7"/>
      <c r="Q108" s="97">
        <f t="shared" si="7"/>
        <v>0.02108713411839718</v>
      </c>
    </row>
    <row r="109" spans="1:17" ht="24.75" customHeight="1">
      <c r="A109" s="7">
        <v>66</v>
      </c>
      <c r="B109" s="76" t="s">
        <v>245</v>
      </c>
      <c r="C109" s="76" t="s">
        <v>243</v>
      </c>
      <c r="D109" s="10" t="s">
        <v>20</v>
      </c>
      <c r="E109" s="10" t="s">
        <v>89</v>
      </c>
      <c r="F109" s="13" t="s">
        <v>42</v>
      </c>
      <c r="G109" s="34">
        <v>20180217</v>
      </c>
      <c r="H109" s="77">
        <v>8874.38</v>
      </c>
      <c r="I109" s="12">
        <v>5324.3</v>
      </c>
      <c r="J109" s="22">
        <v>0</v>
      </c>
      <c r="K109" s="12">
        <v>78.05</v>
      </c>
      <c r="L109" s="12">
        <v>1313</v>
      </c>
      <c r="M109" s="22">
        <f t="shared" si="4"/>
        <v>2159.029999999999</v>
      </c>
      <c r="N109" s="90">
        <f t="shared" si="5"/>
        <v>0.2432879818083065</v>
      </c>
      <c r="O109" s="91">
        <f t="shared" si="6"/>
        <v>1943.126999999999</v>
      </c>
      <c r="P109" s="7"/>
      <c r="Q109" s="97">
        <f t="shared" si="7"/>
        <v>0.02432879818083064</v>
      </c>
    </row>
    <row r="110" spans="1:17" ht="24.75" customHeight="1">
      <c r="A110" s="78">
        <v>67</v>
      </c>
      <c r="B110" s="121" t="s">
        <v>246</v>
      </c>
      <c r="C110" s="79" t="s">
        <v>243</v>
      </c>
      <c r="D110" s="80" t="s">
        <v>33</v>
      </c>
      <c r="E110" s="80" t="s">
        <v>59</v>
      </c>
      <c r="F110" s="101" t="s">
        <v>22</v>
      </c>
      <c r="G110" s="122">
        <v>20171230</v>
      </c>
      <c r="H110" s="82">
        <v>395.43</v>
      </c>
      <c r="I110" s="94">
        <v>146.6</v>
      </c>
      <c r="J110" s="22">
        <v>0</v>
      </c>
      <c r="K110" s="22">
        <v>0</v>
      </c>
      <c r="L110" s="94">
        <v>230</v>
      </c>
      <c r="M110" s="22">
        <f t="shared" si="4"/>
        <v>18.830000000000013</v>
      </c>
      <c r="N110" s="90">
        <f t="shared" si="5"/>
        <v>0.04761904761904765</v>
      </c>
      <c r="O110" s="91">
        <v>0</v>
      </c>
      <c r="P110" s="79" t="s">
        <v>173</v>
      </c>
      <c r="Q110" s="97">
        <f t="shared" si="7"/>
        <v>0.04761904761904765</v>
      </c>
    </row>
    <row r="111" spans="1:17" ht="24.75" customHeight="1">
      <c r="A111" s="7">
        <v>68</v>
      </c>
      <c r="B111" s="76" t="s">
        <v>247</v>
      </c>
      <c r="C111" s="76" t="s">
        <v>243</v>
      </c>
      <c r="D111" s="10" t="s">
        <v>106</v>
      </c>
      <c r="E111" s="10" t="s">
        <v>89</v>
      </c>
      <c r="F111" s="13" t="s">
        <v>42</v>
      </c>
      <c r="G111" s="34">
        <v>20180123</v>
      </c>
      <c r="H111" s="77">
        <v>2526.45</v>
      </c>
      <c r="I111" s="12">
        <v>1137.7</v>
      </c>
      <c r="J111" s="22">
        <v>0</v>
      </c>
      <c r="K111" s="22">
        <v>0</v>
      </c>
      <c r="L111" s="22">
        <v>0</v>
      </c>
      <c r="M111" s="22">
        <f t="shared" si="4"/>
        <v>1388.7499999999998</v>
      </c>
      <c r="N111" s="90">
        <f t="shared" si="5"/>
        <v>0.5496843396861207</v>
      </c>
      <c r="O111" s="91">
        <f t="shared" si="6"/>
        <v>1249.8749999999998</v>
      </c>
      <c r="P111" s="7"/>
      <c r="Q111" s="97">
        <f t="shared" si="7"/>
        <v>0.05496843396861209</v>
      </c>
    </row>
    <row r="112" spans="1:17" ht="24.75" customHeight="1">
      <c r="A112" s="63">
        <v>69</v>
      </c>
      <c r="B112" s="16" t="s">
        <v>248</v>
      </c>
      <c r="C112" s="16" t="s">
        <v>243</v>
      </c>
      <c r="D112" s="10" t="s">
        <v>249</v>
      </c>
      <c r="E112" s="10" t="s">
        <v>89</v>
      </c>
      <c r="F112" s="13" t="s">
        <v>42</v>
      </c>
      <c r="G112" s="34">
        <v>20180114</v>
      </c>
      <c r="H112" s="77">
        <v>5171.12</v>
      </c>
      <c r="I112" s="12">
        <v>3187.9</v>
      </c>
      <c r="J112" s="22">
        <v>0</v>
      </c>
      <c r="K112" s="12">
        <v>273.32</v>
      </c>
      <c r="L112" s="22">
        <v>0</v>
      </c>
      <c r="M112" s="22">
        <f t="shared" si="4"/>
        <v>1709.8999999999999</v>
      </c>
      <c r="N112" s="90">
        <f t="shared" si="5"/>
        <v>0.3306633765992667</v>
      </c>
      <c r="O112" s="91">
        <f t="shared" si="6"/>
        <v>1538.9099999999999</v>
      </c>
      <c r="P112" s="7"/>
      <c r="Q112" s="97">
        <f t="shared" si="7"/>
        <v>0.03306633765992667</v>
      </c>
    </row>
    <row r="113" spans="1:17" ht="24.75" customHeight="1">
      <c r="A113" s="66"/>
      <c r="B113" s="67"/>
      <c r="C113" s="67"/>
      <c r="D113" s="10" t="s">
        <v>27</v>
      </c>
      <c r="E113" s="10" t="s">
        <v>59</v>
      </c>
      <c r="F113" s="56" t="s">
        <v>22</v>
      </c>
      <c r="G113" s="34">
        <v>20180827</v>
      </c>
      <c r="H113" s="77">
        <v>1213.64</v>
      </c>
      <c r="I113" s="12">
        <v>820.2</v>
      </c>
      <c r="J113" s="22">
        <v>0</v>
      </c>
      <c r="K113" s="22">
        <v>0</v>
      </c>
      <c r="L113" s="22">
        <v>0</v>
      </c>
      <c r="M113" s="22">
        <f t="shared" si="4"/>
        <v>393.44000000000005</v>
      </c>
      <c r="N113" s="90">
        <f t="shared" si="5"/>
        <v>0.32418180020434395</v>
      </c>
      <c r="O113" s="91">
        <f t="shared" si="6"/>
        <v>354.09600000000006</v>
      </c>
      <c r="P113" s="7"/>
      <c r="Q113" s="97">
        <f t="shared" si="7"/>
        <v>0.03241818002043439</v>
      </c>
    </row>
    <row r="114" spans="1:17" ht="24.75" customHeight="1">
      <c r="A114" s="68"/>
      <c r="B114" s="69"/>
      <c r="C114" s="69"/>
      <c r="D114" s="10" t="s">
        <v>249</v>
      </c>
      <c r="E114" s="10" t="s">
        <v>41</v>
      </c>
      <c r="F114" s="13" t="s">
        <v>42</v>
      </c>
      <c r="G114" s="34">
        <v>20180921</v>
      </c>
      <c r="H114" s="77">
        <v>4670.4</v>
      </c>
      <c r="I114" s="12">
        <v>2803.7</v>
      </c>
      <c r="J114" s="22">
        <v>0</v>
      </c>
      <c r="K114" s="22">
        <v>0</v>
      </c>
      <c r="L114" s="22">
        <v>0</v>
      </c>
      <c r="M114" s="22">
        <f t="shared" si="4"/>
        <v>1866.6999999999998</v>
      </c>
      <c r="N114" s="90">
        <f t="shared" si="5"/>
        <v>0.3996873929427886</v>
      </c>
      <c r="O114" s="91">
        <f t="shared" si="6"/>
        <v>1680.03</v>
      </c>
      <c r="P114" s="7"/>
      <c r="Q114" s="97">
        <f t="shared" si="7"/>
        <v>0.039968739294278834</v>
      </c>
    </row>
    <row r="115" spans="1:17" ht="24.75" customHeight="1">
      <c r="A115" s="7">
        <v>70</v>
      </c>
      <c r="B115" s="76" t="s">
        <v>250</v>
      </c>
      <c r="C115" s="76" t="s">
        <v>243</v>
      </c>
      <c r="D115" s="10" t="s">
        <v>33</v>
      </c>
      <c r="E115" s="10" t="s">
        <v>59</v>
      </c>
      <c r="F115" s="56" t="s">
        <v>22</v>
      </c>
      <c r="G115" s="34">
        <v>20171225</v>
      </c>
      <c r="H115" s="77">
        <v>993.62</v>
      </c>
      <c r="I115" s="12">
        <v>624.3</v>
      </c>
      <c r="J115" s="22">
        <v>0</v>
      </c>
      <c r="K115" s="22">
        <v>0</v>
      </c>
      <c r="L115" s="22">
        <v>0</v>
      </c>
      <c r="M115" s="22">
        <f t="shared" si="4"/>
        <v>369.32000000000005</v>
      </c>
      <c r="N115" s="90">
        <f t="shared" si="5"/>
        <v>0.37169139107505894</v>
      </c>
      <c r="O115" s="91">
        <f t="shared" si="6"/>
        <v>332.38800000000003</v>
      </c>
      <c r="P115" s="7"/>
      <c r="Q115" s="97">
        <f t="shared" si="7"/>
        <v>0.037169139107505904</v>
      </c>
    </row>
    <row r="116" spans="1:17" ht="24.75" customHeight="1">
      <c r="A116" s="7">
        <v>71</v>
      </c>
      <c r="B116" s="76" t="s">
        <v>251</v>
      </c>
      <c r="C116" s="76" t="s">
        <v>243</v>
      </c>
      <c r="D116" s="10" t="s">
        <v>180</v>
      </c>
      <c r="E116" s="10" t="s">
        <v>41</v>
      </c>
      <c r="F116" s="13" t="s">
        <v>42</v>
      </c>
      <c r="G116" s="34">
        <v>20180305</v>
      </c>
      <c r="H116" s="77">
        <v>17435.61</v>
      </c>
      <c r="I116" s="12">
        <v>11703.5</v>
      </c>
      <c r="J116" s="22">
        <v>0</v>
      </c>
      <c r="K116" s="12">
        <v>611.92</v>
      </c>
      <c r="L116" s="22">
        <v>0</v>
      </c>
      <c r="M116" s="22">
        <f t="shared" si="4"/>
        <v>5120.1900000000005</v>
      </c>
      <c r="N116" s="90">
        <f t="shared" si="5"/>
        <v>0.2936627969999329</v>
      </c>
      <c r="O116" s="91">
        <f t="shared" si="6"/>
        <v>4608.171</v>
      </c>
      <c r="P116" s="7"/>
      <c r="Q116" s="97">
        <f t="shared" si="7"/>
        <v>0.0293662796999933</v>
      </c>
    </row>
    <row r="117" spans="1:17" ht="24.75" customHeight="1">
      <c r="A117" s="63">
        <v>72</v>
      </c>
      <c r="B117" s="16" t="s">
        <v>252</v>
      </c>
      <c r="C117" s="16" t="s">
        <v>253</v>
      </c>
      <c r="D117" s="10" t="s">
        <v>168</v>
      </c>
      <c r="E117" s="10" t="s">
        <v>59</v>
      </c>
      <c r="F117" s="56" t="s">
        <v>22</v>
      </c>
      <c r="G117" s="34">
        <v>20180303</v>
      </c>
      <c r="H117" s="77">
        <v>2462.75</v>
      </c>
      <c r="I117" s="12">
        <v>1869.6</v>
      </c>
      <c r="J117" s="22">
        <v>0</v>
      </c>
      <c r="K117" s="22">
        <v>0</v>
      </c>
      <c r="L117" s="12">
        <v>285</v>
      </c>
      <c r="M117" s="22">
        <f t="shared" si="4"/>
        <v>308.1500000000001</v>
      </c>
      <c r="N117" s="90">
        <f t="shared" si="5"/>
        <v>0.12512435285757795</v>
      </c>
      <c r="O117" s="91">
        <f t="shared" si="6"/>
        <v>277.3350000000001</v>
      </c>
      <c r="P117" s="7"/>
      <c r="Q117" s="97">
        <f t="shared" si="7"/>
        <v>0.01251243528575779</v>
      </c>
    </row>
    <row r="118" spans="1:17" ht="24.75" customHeight="1">
      <c r="A118" s="68"/>
      <c r="B118" s="69"/>
      <c r="C118" s="69"/>
      <c r="D118" s="10" t="s">
        <v>254</v>
      </c>
      <c r="E118" s="10" t="s">
        <v>69</v>
      </c>
      <c r="F118" s="10" t="s">
        <v>42</v>
      </c>
      <c r="G118" s="34">
        <v>20180612</v>
      </c>
      <c r="H118" s="77">
        <v>6731.03</v>
      </c>
      <c r="I118" s="12">
        <v>4412.7</v>
      </c>
      <c r="J118" s="22">
        <v>0</v>
      </c>
      <c r="K118" s="22">
        <v>0</v>
      </c>
      <c r="L118" s="12">
        <v>1183</v>
      </c>
      <c r="M118" s="22">
        <f t="shared" si="4"/>
        <v>1135.33</v>
      </c>
      <c r="N118" s="90">
        <f t="shared" si="5"/>
        <v>0.16867106520101677</v>
      </c>
      <c r="O118" s="91">
        <f t="shared" si="6"/>
        <v>1021.7969999999999</v>
      </c>
      <c r="P118" s="7"/>
      <c r="Q118" s="97">
        <f t="shared" si="7"/>
        <v>0.01686710652010168</v>
      </c>
    </row>
    <row r="119" spans="1:17" ht="24.75" customHeight="1">
      <c r="A119" s="7">
        <v>73</v>
      </c>
      <c r="B119" s="76" t="s">
        <v>255</v>
      </c>
      <c r="C119" s="76" t="s">
        <v>253</v>
      </c>
      <c r="D119" s="10" t="s">
        <v>58</v>
      </c>
      <c r="E119" s="10" t="s">
        <v>59</v>
      </c>
      <c r="F119" s="56" t="s">
        <v>22</v>
      </c>
      <c r="G119" s="34">
        <v>20180328</v>
      </c>
      <c r="H119" s="77">
        <v>1172.85</v>
      </c>
      <c r="I119" s="12">
        <v>759.7</v>
      </c>
      <c r="J119" s="22">
        <v>0</v>
      </c>
      <c r="K119" s="22">
        <v>0</v>
      </c>
      <c r="L119" s="12">
        <v>269</v>
      </c>
      <c r="M119" s="22">
        <f t="shared" si="4"/>
        <v>144.14999999999986</v>
      </c>
      <c r="N119" s="90">
        <f t="shared" si="5"/>
        <v>0.12290574242230454</v>
      </c>
      <c r="O119" s="91">
        <f t="shared" si="6"/>
        <v>129.73499999999987</v>
      </c>
      <c r="P119" s="7"/>
      <c r="Q119" s="97">
        <f t="shared" si="7"/>
        <v>0.012290574242230458</v>
      </c>
    </row>
    <row r="120" spans="1:17" ht="24.75" customHeight="1">
      <c r="A120" s="7">
        <v>74</v>
      </c>
      <c r="B120" s="76" t="s">
        <v>256</v>
      </c>
      <c r="C120" s="76" t="s">
        <v>253</v>
      </c>
      <c r="D120" s="10" t="s">
        <v>257</v>
      </c>
      <c r="E120" s="10" t="s">
        <v>59</v>
      </c>
      <c r="F120" s="56" t="s">
        <v>22</v>
      </c>
      <c r="G120" s="34">
        <v>20180426</v>
      </c>
      <c r="H120" s="77">
        <v>2345.12</v>
      </c>
      <c r="I120" s="12">
        <v>1835.9</v>
      </c>
      <c r="J120" s="22">
        <v>0</v>
      </c>
      <c r="K120" s="22">
        <v>0</v>
      </c>
      <c r="L120" s="12">
        <v>404</v>
      </c>
      <c r="M120" s="22">
        <f t="shared" si="4"/>
        <v>105.2199999999998</v>
      </c>
      <c r="N120" s="90">
        <f t="shared" si="5"/>
        <v>0.04486764003547784</v>
      </c>
      <c r="O120" s="91">
        <v>0</v>
      </c>
      <c r="P120" s="7"/>
      <c r="Q120" s="97">
        <f t="shared" si="7"/>
        <v>0.04486764003547784</v>
      </c>
    </row>
    <row r="121" spans="1:17" ht="24.75" customHeight="1">
      <c r="A121" s="63">
        <v>75</v>
      </c>
      <c r="B121" s="16" t="s">
        <v>258</v>
      </c>
      <c r="C121" s="16" t="s">
        <v>259</v>
      </c>
      <c r="D121" s="10" t="s">
        <v>249</v>
      </c>
      <c r="E121" s="10" t="s">
        <v>41</v>
      </c>
      <c r="F121" s="13" t="s">
        <v>42</v>
      </c>
      <c r="G121" s="34">
        <v>20180110</v>
      </c>
      <c r="H121" s="77">
        <v>1009.25</v>
      </c>
      <c r="I121" s="12">
        <v>313.5</v>
      </c>
      <c r="J121" s="22">
        <v>0</v>
      </c>
      <c r="K121" s="22">
        <v>0</v>
      </c>
      <c r="L121" s="12">
        <v>650</v>
      </c>
      <c r="M121" s="22">
        <f t="shared" si="4"/>
        <v>45.75</v>
      </c>
      <c r="N121" s="90">
        <f t="shared" si="5"/>
        <v>0.04533069110725786</v>
      </c>
      <c r="O121" s="91">
        <v>0</v>
      </c>
      <c r="P121" s="7"/>
      <c r="Q121" s="97">
        <f t="shared" si="7"/>
        <v>0.04533069110725786</v>
      </c>
    </row>
    <row r="122" spans="1:17" ht="24.75" customHeight="1">
      <c r="A122" s="66"/>
      <c r="B122" s="67"/>
      <c r="C122" s="67"/>
      <c r="D122" s="10" t="s">
        <v>33</v>
      </c>
      <c r="E122" s="10" t="s">
        <v>59</v>
      </c>
      <c r="F122" s="56" t="s">
        <v>22</v>
      </c>
      <c r="G122" s="34">
        <v>20180201</v>
      </c>
      <c r="H122" s="77">
        <v>738.36</v>
      </c>
      <c r="I122" s="12">
        <v>401.8</v>
      </c>
      <c r="J122" s="22">
        <v>0</v>
      </c>
      <c r="K122" s="22">
        <v>0</v>
      </c>
      <c r="L122" s="12">
        <v>300</v>
      </c>
      <c r="M122" s="22">
        <f t="shared" si="4"/>
        <v>36.56</v>
      </c>
      <c r="N122" s="90">
        <f t="shared" si="5"/>
        <v>0.04951514166531232</v>
      </c>
      <c r="O122" s="91">
        <v>0</v>
      </c>
      <c r="P122" s="7"/>
      <c r="Q122" s="97">
        <f t="shared" si="7"/>
        <v>0.04951514166531232</v>
      </c>
    </row>
    <row r="123" spans="1:17" ht="24.75" customHeight="1">
      <c r="A123" s="66"/>
      <c r="B123" s="67"/>
      <c r="C123" s="67"/>
      <c r="D123" s="10" t="s">
        <v>33</v>
      </c>
      <c r="E123" s="10" t="s">
        <v>59</v>
      </c>
      <c r="F123" s="56" t="s">
        <v>22</v>
      </c>
      <c r="G123" s="34">
        <v>20180315</v>
      </c>
      <c r="H123" s="77">
        <v>729.6</v>
      </c>
      <c r="I123" s="12">
        <v>386.7</v>
      </c>
      <c r="J123" s="22">
        <v>0</v>
      </c>
      <c r="K123" s="22">
        <v>0</v>
      </c>
      <c r="L123" s="12">
        <v>178</v>
      </c>
      <c r="M123" s="22">
        <f t="shared" si="4"/>
        <v>164.90000000000003</v>
      </c>
      <c r="N123" s="90">
        <f t="shared" si="5"/>
        <v>0.22601425438596495</v>
      </c>
      <c r="O123" s="91">
        <f t="shared" si="6"/>
        <v>148.41000000000003</v>
      </c>
      <c r="P123" s="7"/>
      <c r="Q123" s="97">
        <f t="shared" si="7"/>
        <v>0.022601425438596504</v>
      </c>
    </row>
    <row r="124" spans="1:17" ht="24.75" customHeight="1">
      <c r="A124" s="66"/>
      <c r="B124" s="67"/>
      <c r="C124" s="67"/>
      <c r="D124" s="10" t="s">
        <v>33</v>
      </c>
      <c r="E124" s="10" t="s">
        <v>59</v>
      </c>
      <c r="F124" s="56" t="s">
        <v>22</v>
      </c>
      <c r="G124" s="34">
        <v>20180329</v>
      </c>
      <c r="H124" s="77">
        <v>735.87</v>
      </c>
      <c r="I124" s="12">
        <v>395.9</v>
      </c>
      <c r="J124" s="22">
        <v>0</v>
      </c>
      <c r="K124" s="22">
        <v>0</v>
      </c>
      <c r="L124" s="12">
        <v>300</v>
      </c>
      <c r="M124" s="22">
        <f t="shared" si="4"/>
        <v>39.97000000000003</v>
      </c>
      <c r="N124" s="90">
        <f t="shared" si="5"/>
        <v>0.054316659192520454</v>
      </c>
      <c r="O124" s="91">
        <v>0</v>
      </c>
      <c r="P124" s="7"/>
      <c r="Q124" s="97">
        <f t="shared" si="7"/>
        <v>0.054316659192520454</v>
      </c>
    </row>
    <row r="125" spans="1:17" ht="24.75" customHeight="1">
      <c r="A125" s="66"/>
      <c r="B125" s="67"/>
      <c r="C125" s="67"/>
      <c r="D125" s="123" t="s">
        <v>260</v>
      </c>
      <c r="E125" s="10" t="s">
        <v>34</v>
      </c>
      <c r="F125" s="56" t="s">
        <v>22</v>
      </c>
      <c r="G125" s="34" t="s">
        <v>261</v>
      </c>
      <c r="H125" s="124">
        <v>556.64</v>
      </c>
      <c r="I125" s="128">
        <v>263.6</v>
      </c>
      <c r="J125" s="22">
        <v>0</v>
      </c>
      <c r="K125" s="22">
        <v>0</v>
      </c>
      <c r="L125" s="12">
        <v>270</v>
      </c>
      <c r="M125" s="22">
        <f t="shared" si="4"/>
        <v>23.039999999999964</v>
      </c>
      <c r="N125" s="90">
        <f t="shared" si="5"/>
        <v>0.04139120436907151</v>
      </c>
      <c r="O125" s="91">
        <v>0</v>
      </c>
      <c r="P125" s="7"/>
      <c r="Q125" s="97">
        <f t="shared" si="7"/>
        <v>0.04139120436907151</v>
      </c>
    </row>
    <row r="126" spans="1:17" ht="24.75" customHeight="1">
      <c r="A126" s="68"/>
      <c r="B126" s="69"/>
      <c r="C126" s="69"/>
      <c r="D126" s="10" t="s">
        <v>33</v>
      </c>
      <c r="E126" s="10" t="s">
        <v>59</v>
      </c>
      <c r="F126" s="56" t="s">
        <v>22</v>
      </c>
      <c r="G126" s="34">
        <v>20180530</v>
      </c>
      <c r="H126" s="77">
        <v>569.58</v>
      </c>
      <c r="I126" s="12">
        <v>277.2</v>
      </c>
      <c r="J126" s="22">
        <v>0</v>
      </c>
      <c r="K126" s="22">
        <v>0</v>
      </c>
      <c r="L126" s="22">
        <v>0</v>
      </c>
      <c r="M126" s="22">
        <f t="shared" si="4"/>
        <v>292.38000000000005</v>
      </c>
      <c r="N126" s="90">
        <f t="shared" si="5"/>
        <v>0.5133256083429897</v>
      </c>
      <c r="O126" s="91">
        <f t="shared" si="6"/>
        <v>263.14200000000005</v>
      </c>
      <c r="P126" s="7"/>
      <c r="Q126" s="97">
        <f t="shared" si="7"/>
        <v>0.051332560834298956</v>
      </c>
    </row>
    <row r="127" spans="1:17" ht="24.75" customHeight="1">
      <c r="A127" s="7">
        <v>76</v>
      </c>
      <c r="B127" s="76" t="s">
        <v>262</v>
      </c>
      <c r="C127" s="76" t="s">
        <v>259</v>
      </c>
      <c r="D127" s="10" t="s">
        <v>20</v>
      </c>
      <c r="E127" s="10" t="s">
        <v>43</v>
      </c>
      <c r="F127" s="10" t="s">
        <v>44</v>
      </c>
      <c r="G127" s="34">
        <v>20181101</v>
      </c>
      <c r="H127" s="77">
        <v>12395.34</v>
      </c>
      <c r="I127" s="12">
        <v>5765.98</v>
      </c>
      <c r="J127" s="22">
        <v>0</v>
      </c>
      <c r="K127" s="12">
        <v>982.62</v>
      </c>
      <c r="L127" s="22">
        <v>0</v>
      </c>
      <c r="M127" s="22">
        <f t="shared" si="4"/>
        <v>5646.740000000001</v>
      </c>
      <c r="N127" s="90">
        <f t="shared" si="5"/>
        <v>0.45555345799308455</v>
      </c>
      <c r="O127" s="91">
        <f t="shared" si="6"/>
        <v>5082.066000000001</v>
      </c>
      <c r="P127" s="7"/>
      <c r="Q127" s="97">
        <f t="shared" si="7"/>
        <v>0.04555534579930845</v>
      </c>
    </row>
    <row r="128" spans="1:17" ht="24.75" customHeight="1">
      <c r="A128" s="83">
        <v>77</v>
      </c>
      <c r="B128" s="23" t="s">
        <v>263</v>
      </c>
      <c r="C128" s="23" t="s">
        <v>259</v>
      </c>
      <c r="D128" s="56" t="s">
        <v>264</v>
      </c>
      <c r="E128" s="56" t="s">
        <v>34</v>
      </c>
      <c r="F128" s="56" t="s">
        <v>22</v>
      </c>
      <c r="G128" s="57" t="s">
        <v>30</v>
      </c>
      <c r="H128" s="58">
        <v>1029.41</v>
      </c>
      <c r="I128" s="22">
        <v>646.1</v>
      </c>
      <c r="J128" s="22">
        <v>0</v>
      </c>
      <c r="K128" s="22">
        <v>0</v>
      </c>
      <c r="L128" s="22">
        <v>300</v>
      </c>
      <c r="M128" s="22">
        <f t="shared" si="4"/>
        <v>83.31000000000006</v>
      </c>
      <c r="N128" s="90">
        <f t="shared" si="5"/>
        <v>0.08092985302260523</v>
      </c>
      <c r="O128" s="91">
        <f t="shared" si="6"/>
        <v>74.97900000000006</v>
      </c>
      <c r="P128" s="7"/>
      <c r="Q128" s="97">
        <f t="shared" si="7"/>
        <v>0.008092985302260521</v>
      </c>
    </row>
    <row r="129" spans="1:17" ht="24.75" customHeight="1">
      <c r="A129" s="7">
        <v>78</v>
      </c>
      <c r="B129" s="76" t="s">
        <v>265</v>
      </c>
      <c r="C129" s="76" t="s">
        <v>266</v>
      </c>
      <c r="D129" s="10" t="s">
        <v>267</v>
      </c>
      <c r="E129" s="10" t="s">
        <v>69</v>
      </c>
      <c r="F129" s="10" t="s">
        <v>42</v>
      </c>
      <c r="G129" s="34">
        <v>20180423</v>
      </c>
      <c r="H129" s="77">
        <v>1302.27</v>
      </c>
      <c r="I129" s="12">
        <v>507.2</v>
      </c>
      <c r="J129" s="22">
        <v>0</v>
      </c>
      <c r="K129" s="22">
        <v>0</v>
      </c>
      <c r="L129" s="22">
        <v>0</v>
      </c>
      <c r="M129" s="22">
        <f t="shared" si="4"/>
        <v>795.0699999999999</v>
      </c>
      <c r="N129" s="90">
        <f t="shared" si="5"/>
        <v>0.6105262349589562</v>
      </c>
      <c r="O129" s="91">
        <f t="shared" si="6"/>
        <v>715.563</v>
      </c>
      <c r="P129" s="7"/>
      <c r="Q129" s="97">
        <f t="shared" si="7"/>
        <v>0.06105262349589559</v>
      </c>
    </row>
    <row r="130" spans="1:17" ht="24.75" customHeight="1">
      <c r="A130" s="7">
        <v>79</v>
      </c>
      <c r="B130" s="76" t="s">
        <v>268</v>
      </c>
      <c r="C130" s="76" t="s">
        <v>266</v>
      </c>
      <c r="D130" s="10" t="s">
        <v>254</v>
      </c>
      <c r="E130" s="10" t="s">
        <v>69</v>
      </c>
      <c r="F130" s="10" t="s">
        <v>42</v>
      </c>
      <c r="G130" s="34">
        <v>20180623</v>
      </c>
      <c r="H130" s="77">
        <v>3150.35</v>
      </c>
      <c r="I130" s="12">
        <v>1759.4</v>
      </c>
      <c r="J130" s="22">
        <v>0</v>
      </c>
      <c r="K130" s="22">
        <v>0</v>
      </c>
      <c r="L130" s="22">
        <v>0</v>
      </c>
      <c r="M130" s="22">
        <f t="shared" si="4"/>
        <v>1390.9499999999998</v>
      </c>
      <c r="N130" s="90">
        <f t="shared" si="5"/>
        <v>0.4415223705302585</v>
      </c>
      <c r="O130" s="91">
        <f t="shared" si="6"/>
        <v>1251.8549999999998</v>
      </c>
      <c r="P130" s="7"/>
      <c r="Q130" s="97">
        <f t="shared" si="7"/>
        <v>0.044152237053025865</v>
      </c>
    </row>
    <row r="131" spans="1:17" ht="24.75" customHeight="1">
      <c r="A131" s="83">
        <v>80</v>
      </c>
      <c r="B131" s="76" t="s">
        <v>269</v>
      </c>
      <c r="C131" s="76" t="s">
        <v>266</v>
      </c>
      <c r="D131" s="10" t="s">
        <v>270</v>
      </c>
      <c r="E131" s="10" t="s">
        <v>59</v>
      </c>
      <c r="F131" s="56" t="s">
        <v>22</v>
      </c>
      <c r="G131" s="34">
        <v>20180822</v>
      </c>
      <c r="H131" s="77">
        <v>1592.64</v>
      </c>
      <c r="I131" s="12">
        <v>1121.5</v>
      </c>
      <c r="J131" s="22">
        <v>0</v>
      </c>
      <c r="K131" s="22">
        <v>0</v>
      </c>
      <c r="L131" s="22">
        <v>297</v>
      </c>
      <c r="M131" s="22">
        <f t="shared" si="4"/>
        <v>174.1400000000001</v>
      </c>
      <c r="N131" s="90">
        <f t="shared" si="5"/>
        <v>0.10934046614426367</v>
      </c>
      <c r="O131" s="91">
        <f t="shared" si="6"/>
        <v>156.72600000000008</v>
      </c>
      <c r="P131" s="7"/>
      <c r="Q131" s="97">
        <f t="shared" si="7"/>
        <v>0.01093404661442637</v>
      </c>
    </row>
    <row r="132" spans="1:17" ht="24.75" customHeight="1">
      <c r="A132" s="63">
        <v>81</v>
      </c>
      <c r="B132" s="16" t="s">
        <v>271</v>
      </c>
      <c r="C132" s="16" t="s">
        <v>266</v>
      </c>
      <c r="D132" s="10" t="s">
        <v>20</v>
      </c>
      <c r="E132" s="10" t="s">
        <v>69</v>
      </c>
      <c r="F132" s="10" t="s">
        <v>42</v>
      </c>
      <c r="G132" s="34">
        <v>20180620</v>
      </c>
      <c r="H132" s="77">
        <v>4210.22</v>
      </c>
      <c r="I132" s="12">
        <v>2259.3</v>
      </c>
      <c r="J132" s="22">
        <v>0</v>
      </c>
      <c r="K132" s="22">
        <v>0</v>
      </c>
      <c r="L132" s="12">
        <v>874</v>
      </c>
      <c r="M132" s="22">
        <f aca="true" t="shared" si="8" ref="M132:M195">H132-I132-J132-K132-L132</f>
        <v>1076.92</v>
      </c>
      <c r="N132" s="90">
        <f aca="true" t="shared" si="9" ref="N132:N195">M132/H132</f>
        <v>0.25578710851214426</v>
      </c>
      <c r="O132" s="91">
        <f aca="true" t="shared" si="10" ref="O132:O195">M132*0.9</f>
        <v>969.2280000000001</v>
      </c>
      <c r="P132" s="7"/>
      <c r="Q132" s="97">
        <f aca="true" t="shared" si="11" ref="Q132:Q195">(H132-I132-J132-K132-L132-O132)/H132</f>
        <v>0.025578710851214426</v>
      </c>
    </row>
    <row r="133" spans="1:17" ht="24.75" customHeight="1">
      <c r="A133" s="68"/>
      <c r="B133" s="69"/>
      <c r="C133" s="69"/>
      <c r="D133" s="10" t="s">
        <v>82</v>
      </c>
      <c r="E133" s="10" t="s">
        <v>69</v>
      </c>
      <c r="F133" s="10" t="s">
        <v>42</v>
      </c>
      <c r="G133" s="34">
        <v>20181014</v>
      </c>
      <c r="H133" s="77">
        <v>562.27</v>
      </c>
      <c r="I133" s="12">
        <v>207.9</v>
      </c>
      <c r="J133" s="22">
        <v>0</v>
      </c>
      <c r="K133" s="22">
        <v>0</v>
      </c>
      <c r="L133" s="22">
        <v>0</v>
      </c>
      <c r="M133" s="22">
        <f t="shared" si="8"/>
        <v>354.37</v>
      </c>
      <c r="N133" s="90">
        <f t="shared" si="9"/>
        <v>0.6302488128479201</v>
      </c>
      <c r="O133" s="91">
        <f t="shared" si="10"/>
        <v>318.933</v>
      </c>
      <c r="P133" s="7"/>
      <c r="Q133" s="97">
        <f t="shared" si="11"/>
        <v>0.06302488128479203</v>
      </c>
    </row>
    <row r="134" spans="1:17" ht="24.75" customHeight="1">
      <c r="A134" s="7">
        <v>82</v>
      </c>
      <c r="B134" s="76" t="s">
        <v>272</v>
      </c>
      <c r="C134" s="76" t="s">
        <v>266</v>
      </c>
      <c r="D134" s="10" t="s">
        <v>273</v>
      </c>
      <c r="E134" s="10" t="s">
        <v>69</v>
      </c>
      <c r="F134" s="10" t="s">
        <v>42</v>
      </c>
      <c r="G134" s="34">
        <v>20181025</v>
      </c>
      <c r="H134" s="77">
        <v>2048.13</v>
      </c>
      <c r="I134" s="12">
        <v>860.2</v>
      </c>
      <c r="J134" s="22">
        <v>0</v>
      </c>
      <c r="K134" s="22">
        <v>0</v>
      </c>
      <c r="L134" s="12">
        <v>937</v>
      </c>
      <c r="M134" s="22">
        <f t="shared" si="8"/>
        <v>250.93000000000006</v>
      </c>
      <c r="N134" s="90">
        <f t="shared" si="9"/>
        <v>0.12251663712752611</v>
      </c>
      <c r="O134" s="91">
        <f t="shared" si="10"/>
        <v>225.83700000000007</v>
      </c>
      <c r="P134" s="7"/>
      <c r="Q134" s="97">
        <f t="shared" si="11"/>
        <v>0.012251663712752603</v>
      </c>
    </row>
    <row r="135" spans="1:17" ht="24.75" customHeight="1">
      <c r="A135" s="7">
        <v>83</v>
      </c>
      <c r="B135" s="76" t="s">
        <v>274</v>
      </c>
      <c r="C135" s="76" t="s">
        <v>266</v>
      </c>
      <c r="D135" s="10" t="s">
        <v>264</v>
      </c>
      <c r="E135" s="10" t="s">
        <v>69</v>
      </c>
      <c r="F135" s="10" t="s">
        <v>42</v>
      </c>
      <c r="G135" s="34">
        <v>20180806</v>
      </c>
      <c r="H135" s="77">
        <v>1825.35</v>
      </c>
      <c r="I135" s="12">
        <v>761.1</v>
      </c>
      <c r="J135" s="22">
        <v>0</v>
      </c>
      <c r="K135" s="22">
        <v>0</v>
      </c>
      <c r="L135" s="22">
        <v>592</v>
      </c>
      <c r="M135" s="22">
        <f t="shared" si="8"/>
        <v>472.25</v>
      </c>
      <c r="N135" s="90">
        <f t="shared" si="9"/>
        <v>0.2587175062316816</v>
      </c>
      <c r="O135" s="91">
        <f t="shared" si="10"/>
        <v>425.02500000000003</v>
      </c>
      <c r="P135" s="7"/>
      <c r="Q135" s="97">
        <f t="shared" si="11"/>
        <v>0.02587175062316814</v>
      </c>
    </row>
    <row r="136" spans="1:17" ht="24.75" customHeight="1">
      <c r="A136" s="55">
        <v>84</v>
      </c>
      <c r="B136" s="19" t="s">
        <v>275</v>
      </c>
      <c r="C136" s="19" t="s">
        <v>276</v>
      </c>
      <c r="D136" s="56" t="s">
        <v>20</v>
      </c>
      <c r="E136" s="56" t="s">
        <v>34</v>
      </c>
      <c r="F136" s="56" t="s">
        <v>22</v>
      </c>
      <c r="G136" s="57" t="s">
        <v>277</v>
      </c>
      <c r="H136" s="58">
        <v>1037.33</v>
      </c>
      <c r="I136" s="22">
        <v>658.5</v>
      </c>
      <c r="J136" s="22">
        <v>0</v>
      </c>
      <c r="K136" s="22">
        <v>0</v>
      </c>
      <c r="L136" s="22">
        <v>303</v>
      </c>
      <c r="M136" s="22">
        <f t="shared" si="8"/>
        <v>75.82999999999993</v>
      </c>
      <c r="N136" s="90">
        <f t="shared" si="9"/>
        <v>0.07310113464374879</v>
      </c>
      <c r="O136" s="91">
        <f t="shared" si="10"/>
        <v>68.24699999999994</v>
      </c>
      <c r="P136" s="7"/>
      <c r="Q136" s="97">
        <f t="shared" si="11"/>
        <v>0.007310113464374871</v>
      </c>
    </row>
    <row r="137" spans="1:17" ht="24.75" customHeight="1">
      <c r="A137" s="59"/>
      <c r="B137" s="60"/>
      <c r="C137" s="60"/>
      <c r="D137" s="56" t="s">
        <v>20</v>
      </c>
      <c r="E137" s="56" t="s">
        <v>34</v>
      </c>
      <c r="F137" s="56" t="s">
        <v>22</v>
      </c>
      <c r="G137" s="57" t="s">
        <v>278</v>
      </c>
      <c r="H137" s="58">
        <v>969.66</v>
      </c>
      <c r="I137" s="22">
        <v>567</v>
      </c>
      <c r="J137" s="22">
        <v>0</v>
      </c>
      <c r="K137" s="22">
        <v>0</v>
      </c>
      <c r="L137" s="22">
        <v>290</v>
      </c>
      <c r="M137" s="22">
        <f t="shared" si="8"/>
        <v>112.65999999999997</v>
      </c>
      <c r="N137" s="90">
        <f t="shared" si="9"/>
        <v>0.11618505455520489</v>
      </c>
      <c r="O137" s="91">
        <f t="shared" si="10"/>
        <v>101.39399999999998</v>
      </c>
      <c r="P137" s="7"/>
      <c r="Q137" s="97">
        <f t="shared" si="11"/>
        <v>0.011618505455520484</v>
      </c>
    </row>
    <row r="138" spans="1:17" ht="24.75" customHeight="1">
      <c r="A138" s="70">
        <v>85</v>
      </c>
      <c r="B138" s="71" t="s">
        <v>279</v>
      </c>
      <c r="C138" s="71" t="s">
        <v>280</v>
      </c>
      <c r="D138" s="72" t="s">
        <v>164</v>
      </c>
      <c r="E138" s="72" t="s">
        <v>281</v>
      </c>
      <c r="F138" s="13" t="s">
        <v>42</v>
      </c>
      <c r="G138" s="129">
        <v>20171229</v>
      </c>
      <c r="H138" s="74">
        <v>20239.07</v>
      </c>
      <c r="I138" s="92">
        <v>15257.8</v>
      </c>
      <c r="J138" s="92">
        <v>0</v>
      </c>
      <c r="K138" s="92">
        <v>541.46</v>
      </c>
      <c r="L138" s="92">
        <v>3129</v>
      </c>
      <c r="M138" s="22">
        <f t="shared" si="8"/>
        <v>1310.8100000000004</v>
      </c>
      <c r="N138" s="90">
        <f t="shared" si="9"/>
        <v>0.06476631584356397</v>
      </c>
      <c r="O138" s="91">
        <v>0</v>
      </c>
      <c r="P138" s="79" t="s">
        <v>173</v>
      </c>
      <c r="Q138" s="97">
        <f t="shared" si="11"/>
        <v>0.06476631584356397</v>
      </c>
    </row>
    <row r="139" spans="1:17" ht="24.75" customHeight="1">
      <c r="A139" s="63">
        <v>86</v>
      </c>
      <c r="B139" s="16" t="s">
        <v>282</v>
      </c>
      <c r="C139" s="16" t="s">
        <v>283</v>
      </c>
      <c r="D139" s="130" t="s">
        <v>138</v>
      </c>
      <c r="E139" s="130" t="s">
        <v>59</v>
      </c>
      <c r="F139" s="56" t="s">
        <v>22</v>
      </c>
      <c r="G139" s="131">
        <v>20180917</v>
      </c>
      <c r="H139" s="132">
        <v>2514.91</v>
      </c>
      <c r="I139" s="138">
        <v>1928.8</v>
      </c>
      <c r="J139" s="22">
        <v>0</v>
      </c>
      <c r="K139" s="18">
        <v>249.79</v>
      </c>
      <c r="L139" s="22">
        <v>0</v>
      </c>
      <c r="M139" s="22">
        <f t="shared" si="8"/>
        <v>336.31999999999994</v>
      </c>
      <c r="N139" s="90">
        <f t="shared" si="9"/>
        <v>0.13373043170530952</v>
      </c>
      <c r="O139" s="91">
        <f t="shared" si="10"/>
        <v>302.68799999999993</v>
      </c>
      <c r="P139" s="7"/>
      <c r="Q139" s="97">
        <f t="shared" si="11"/>
        <v>0.013373043170530957</v>
      </c>
    </row>
    <row r="140" spans="1:17" ht="24.75" customHeight="1">
      <c r="A140" s="66"/>
      <c r="B140" s="67"/>
      <c r="C140" s="67"/>
      <c r="D140" s="130" t="s">
        <v>209</v>
      </c>
      <c r="E140" s="130" t="s">
        <v>83</v>
      </c>
      <c r="F140" s="10" t="s">
        <v>42</v>
      </c>
      <c r="G140" s="131">
        <v>20181007</v>
      </c>
      <c r="H140" s="132">
        <v>5740.78</v>
      </c>
      <c r="I140" s="138">
        <v>3783</v>
      </c>
      <c r="J140" s="22">
        <v>0</v>
      </c>
      <c r="K140" s="22">
        <v>0</v>
      </c>
      <c r="L140" s="22">
        <v>0</v>
      </c>
      <c r="M140" s="22">
        <f t="shared" si="8"/>
        <v>1957.7799999999997</v>
      </c>
      <c r="N140" s="90">
        <f t="shared" si="9"/>
        <v>0.3410303129539888</v>
      </c>
      <c r="O140" s="91">
        <f t="shared" si="10"/>
        <v>1762.0019999999997</v>
      </c>
      <c r="P140" s="7"/>
      <c r="Q140" s="97">
        <f t="shared" si="11"/>
        <v>0.034103031295398885</v>
      </c>
    </row>
    <row r="141" spans="1:17" ht="24.75" customHeight="1">
      <c r="A141" s="68"/>
      <c r="B141" s="69"/>
      <c r="C141" s="69"/>
      <c r="D141" s="130" t="s">
        <v>209</v>
      </c>
      <c r="E141" s="130" t="s">
        <v>83</v>
      </c>
      <c r="F141" s="10" t="s">
        <v>42</v>
      </c>
      <c r="G141" s="131">
        <v>20181021</v>
      </c>
      <c r="H141" s="132">
        <v>3714.54</v>
      </c>
      <c r="I141" s="138">
        <v>2345.9</v>
      </c>
      <c r="J141" s="22">
        <v>0</v>
      </c>
      <c r="K141" s="22">
        <v>0</v>
      </c>
      <c r="L141" s="22">
        <v>360</v>
      </c>
      <c r="M141" s="22">
        <f t="shared" si="8"/>
        <v>1008.6399999999999</v>
      </c>
      <c r="N141" s="90">
        <f t="shared" si="9"/>
        <v>0.2715383331448847</v>
      </c>
      <c r="O141" s="91">
        <f t="shared" si="10"/>
        <v>907.776</v>
      </c>
      <c r="P141" s="7"/>
      <c r="Q141" s="97">
        <f t="shared" si="11"/>
        <v>0.027153833314488448</v>
      </c>
    </row>
    <row r="142" spans="1:17" ht="24.75" customHeight="1">
      <c r="A142" s="75">
        <v>87</v>
      </c>
      <c r="B142" s="29" t="s">
        <v>284</v>
      </c>
      <c r="C142" s="29" t="s">
        <v>283</v>
      </c>
      <c r="D142" s="130" t="s">
        <v>20</v>
      </c>
      <c r="E142" s="130" t="s">
        <v>59</v>
      </c>
      <c r="F142" s="56" t="s">
        <v>22</v>
      </c>
      <c r="G142" s="131">
        <v>20180816</v>
      </c>
      <c r="H142" s="132">
        <v>1126.25</v>
      </c>
      <c r="I142" s="138">
        <v>739</v>
      </c>
      <c r="J142" s="22">
        <v>0</v>
      </c>
      <c r="K142" s="22">
        <v>0</v>
      </c>
      <c r="L142" s="18">
        <v>380</v>
      </c>
      <c r="M142" s="22">
        <f t="shared" si="8"/>
        <v>7.25</v>
      </c>
      <c r="N142" s="90">
        <f t="shared" si="9"/>
        <v>0.006437291897891232</v>
      </c>
      <c r="O142" s="91">
        <v>0</v>
      </c>
      <c r="P142" s="7"/>
      <c r="Q142" s="97">
        <f t="shared" si="11"/>
        <v>0.006437291897891232</v>
      </c>
    </row>
    <row r="143" spans="1:17" ht="24.75" customHeight="1">
      <c r="A143" s="63">
        <v>88</v>
      </c>
      <c r="B143" s="16" t="s">
        <v>285</v>
      </c>
      <c r="C143" s="16" t="s">
        <v>283</v>
      </c>
      <c r="D143" s="130" t="s">
        <v>20</v>
      </c>
      <c r="E143" s="130" t="s">
        <v>83</v>
      </c>
      <c r="F143" s="10" t="s">
        <v>42</v>
      </c>
      <c r="G143" s="131">
        <v>20180406</v>
      </c>
      <c r="H143" s="132">
        <v>4488.6</v>
      </c>
      <c r="I143" s="138">
        <v>2411.9</v>
      </c>
      <c r="J143" s="22">
        <v>0</v>
      </c>
      <c r="K143" s="138">
        <v>217.1</v>
      </c>
      <c r="L143" s="138">
        <v>896</v>
      </c>
      <c r="M143" s="22">
        <f t="shared" si="8"/>
        <v>963.6000000000004</v>
      </c>
      <c r="N143" s="90">
        <f t="shared" si="9"/>
        <v>0.2146771821948938</v>
      </c>
      <c r="O143" s="91">
        <f t="shared" si="10"/>
        <v>867.2400000000004</v>
      </c>
      <c r="P143" s="7"/>
      <c r="Q143" s="97">
        <f t="shared" si="11"/>
        <v>0.021467718219489375</v>
      </c>
    </row>
    <row r="144" spans="1:17" ht="24.75" customHeight="1">
      <c r="A144" s="68"/>
      <c r="B144" s="69"/>
      <c r="C144" s="69"/>
      <c r="D144" s="130" t="s">
        <v>20</v>
      </c>
      <c r="E144" s="130" t="s">
        <v>83</v>
      </c>
      <c r="F144" s="10" t="s">
        <v>42</v>
      </c>
      <c r="G144" s="131">
        <v>20181018</v>
      </c>
      <c r="H144" s="132">
        <v>4000.25</v>
      </c>
      <c r="I144" s="138">
        <v>2328.1</v>
      </c>
      <c r="J144" s="22">
        <v>0</v>
      </c>
      <c r="K144" s="22">
        <v>0</v>
      </c>
      <c r="L144" s="22">
        <v>0</v>
      </c>
      <c r="M144" s="22">
        <f t="shared" si="8"/>
        <v>1672.15</v>
      </c>
      <c r="N144" s="90">
        <f t="shared" si="9"/>
        <v>0.41801137428910695</v>
      </c>
      <c r="O144" s="91">
        <f t="shared" si="10"/>
        <v>1504.9350000000002</v>
      </c>
      <c r="P144" s="7"/>
      <c r="Q144" s="97">
        <f t="shared" si="11"/>
        <v>0.04180113742891067</v>
      </c>
    </row>
    <row r="145" spans="1:17" ht="24.75" customHeight="1">
      <c r="A145" s="83">
        <v>89</v>
      </c>
      <c r="B145" s="23" t="s">
        <v>286</v>
      </c>
      <c r="C145" s="23" t="s">
        <v>287</v>
      </c>
      <c r="D145" s="56" t="s">
        <v>288</v>
      </c>
      <c r="E145" s="56" t="s">
        <v>83</v>
      </c>
      <c r="F145" s="10" t="s">
        <v>42</v>
      </c>
      <c r="G145" s="57" t="s">
        <v>289</v>
      </c>
      <c r="H145" s="58">
        <v>3700.54</v>
      </c>
      <c r="I145" s="22">
        <v>2101.5</v>
      </c>
      <c r="J145" s="22">
        <v>0</v>
      </c>
      <c r="K145" s="22">
        <v>0</v>
      </c>
      <c r="L145" s="22">
        <v>0</v>
      </c>
      <c r="M145" s="22">
        <f t="shared" si="8"/>
        <v>1599.04</v>
      </c>
      <c r="N145" s="90">
        <f t="shared" si="9"/>
        <v>0.4321099082836559</v>
      </c>
      <c r="O145" s="91">
        <f t="shared" si="10"/>
        <v>1439.136</v>
      </c>
      <c r="P145" s="7"/>
      <c r="Q145" s="97">
        <f t="shared" si="11"/>
        <v>0.04321099082836559</v>
      </c>
    </row>
    <row r="146" spans="1:17" ht="24.75" customHeight="1">
      <c r="A146" s="55">
        <v>90</v>
      </c>
      <c r="B146" s="19" t="s">
        <v>290</v>
      </c>
      <c r="C146" s="19" t="s">
        <v>287</v>
      </c>
      <c r="D146" s="56" t="s">
        <v>291</v>
      </c>
      <c r="E146" s="56" t="s">
        <v>89</v>
      </c>
      <c r="F146" s="13" t="s">
        <v>42</v>
      </c>
      <c r="G146" s="57" t="s">
        <v>292</v>
      </c>
      <c r="H146" s="58">
        <v>3752.24</v>
      </c>
      <c r="I146" s="22">
        <v>1836.5</v>
      </c>
      <c r="J146" s="22">
        <v>0</v>
      </c>
      <c r="K146" s="22">
        <v>0</v>
      </c>
      <c r="L146" s="22">
        <v>0</v>
      </c>
      <c r="M146" s="22">
        <f t="shared" si="8"/>
        <v>1915.7399999999998</v>
      </c>
      <c r="N146" s="90">
        <f t="shared" si="9"/>
        <v>0.5105590260750911</v>
      </c>
      <c r="O146" s="91">
        <f t="shared" si="10"/>
        <v>1724.166</v>
      </c>
      <c r="P146" s="7"/>
      <c r="Q146" s="97">
        <f t="shared" si="11"/>
        <v>0.05105590260750908</v>
      </c>
    </row>
    <row r="147" spans="1:17" ht="24.75" customHeight="1">
      <c r="A147" s="61"/>
      <c r="B147" s="62"/>
      <c r="C147" s="62"/>
      <c r="D147" s="56" t="s">
        <v>20</v>
      </c>
      <c r="E147" s="56" t="s">
        <v>34</v>
      </c>
      <c r="F147" s="56" t="s">
        <v>22</v>
      </c>
      <c r="G147" s="57" t="s">
        <v>230</v>
      </c>
      <c r="H147" s="58">
        <v>2263.32</v>
      </c>
      <c r="I147" s="22">
        <v>1673.3</v>
      </c>
      <c r="J147" s="22">
        <v>0</v>
      </c>
      <c r="K147" s="22">
        <v>0</v>
      </c>
      <c r="L147" s="22">
        <v>0</v>
      </c>
      <c r="M147" s="22">
        <f t="shared" si="8"/>
        <v>590.0200000000002</v>
      </c>
      <c r="N147" s="90">
        <f t="shared" si="9"/>
        <v>0.26068783910361776</v>
      </c>
      <c r="O147" s="91">
        <f t="shared" si="10"/>
        <v>531.0180000000003</v>
      </c>
      <c r="P147" s="7"/>
      <c r="Q147" s="97">
        <f t="shared" si="11"/>
        <v>0.026068783910361746</v>
      </c>
    </row>
    <row r="148" spans="1:17" ht="24.75" customHeight="1">
      <c r="A148" s="59"/>
      <c r="B148" s="60"/>
      <c r="C148" s="60"/>
      <c r="D148" s="56" t="s">
        <v>186</v>
      </c>
      <c r="E148" s="56" t="s">
        <v>293</v>
      </c>
      <c r="F148" s="10" t="s">
        <v>44</v>
      </c>
      <c r="G148" s="57" t="s">
        <v>294</v>
      </c>
      <c r="H148" s="58">
        <v>5172.17</v>
      </c>
      <c r="I148" s="22">
        <v>3419.6</v>
      </c>
      <c r="J148" s="22">
        <v>0</v>
      </c>
      <c r="K148" s="22">
        <v>0</v>
      </c>
      <c r="L148" s="22">
        <v>0</v>
      </c>
      <c r="M148" s="22">
        <f t="shared" si="8"/>
        <v>1752.5700000000002</v>
      </c>
      <c r="N148" s="90">
        <f t="shared" si="9"/>
        <v>0.33884617094952413</v>
      </c>
      <c r="O148" s="91">
        <f t="shared" si="10"/>
        <v>1577.313</v>
      </c>
      <c r="P148" s="7"/>
      <c r="Q148" s="97">
        <f t="shared" si="11"/>
        <v>0.03388461709495242</v>
      </c>
    </row>
    <row r="149" spans="1:17" ht="24.75" customHeight="1">
      <c r="A149" s="83">
        <v>91</v>
      </c>
      <c r="B149" s="23" t="s">
        <v>295</v>
      </c>
      <c r="C149" s="23" t="s">
        <v>287</v>
      </c>
      <c r="D149" s="56" t="s">
        <v>20</v>
      </c>
      <c r="E149" s="56" t="s">
        <v>43</v>
      </c>
      <c r="F149" s="10" t="s">
        <v>44</v>
      </c>
      <c r="G149" s="57" t="s">
        <v>296</v>
      </c>
      <c r="H149" s="58">
        <v>21953.48</v>
      </c>
      <c r="I149" s="22">
        <v>11606.62</v>
      </c>
      <c r="J149" s="22">
        <v>1604</v>
      </c>
      <c r="K149" s="22">
        <v>4162.4</v>
      </c>
      <c r="L149" s="22">
        <v>0</v>
      </c>
      <c r="M149" s="22">
        <f t="shared" si="8"/>
        <v>4580.459999999999</v>
      </c>
      <c r="N149" s="90">
        <f t="shared" si="9"/>
        <v>0.2086439143133571</v>
      </c>
      <c r="O149" s="91">
        <f t="shared" si="10"/>
        <v>4122.414</v>
      </c>
      <c r="P149" s="7"/>
      <c r="Q149" s="97">
        <f t="shared" si="11"/>
        <v>0.020864391431335685</v>
      </c>
    </row>
    <row r="150" spans="1:17" ht="24.75" customHeight="1">
      <c r="A150" s="59">
        <v>92</v>
      </c>
      <c r="B150" s="25" t="s">
        <v>297</v>
      </c>
      <c r="C150" s="25" t="s">
        <v>298</v>
      </c>
      <c r="D150" s="109" t="s">
        <v>299</v>
      </c>
      <c r="E150" s="109" t="s">
        <v>34</v>
      </c>
      <c r="F150" s="56" t="s">
        <v>22</v>
      </c>
      <c r="G150" s="110" t="s">
        <v>300</v>
      </c>
      <c r="H150" s="111">
        <v>518.45</v>
      </c>
      <c r="I150" s="27">
        <v>235.9</v>
      </c>
      <c r="J150" s="22">
        <v>0</v>
      </c>
      <c r="K150" s="22">
        <v>0</v>
      </c>
      <c r="L150" s="22">
        <v>0</v>
      </c>
      <c r="M150" s="22">
        <f t="shared" si="8"/>
        <v>282.55000000000007</v>
      </c>
      <c r="N150" s="90">
        <f t="shared" si="9"/>
        <v>0.5449898736618768</v>
      </c>
      <c r="O150" s="91">
        <f t="shared" si="10"/>
        <v>254.29500000000007</v>
      </c>
      <c r="P150" s="7"/>
      <c r="Q150" s="97">
        <f t="shared" si="11"/>
        <v>0.05449898736618766</v>
      </c>
    </row>
    <row r="151" spans="1:17" ht="24.75" customHeight="1">
      <c r="A151" s="75">
        <v>93</v>
      </c>
      <c r="B151" s="133" t="s">
        <v>301</v>
      </c>
      <c r="C151" s="29" t="s">
        <v>302</v>
      </c>
      <c r="D151" s="13" t="s">
        <v>244</v>
      </c>
      <c r="E151" s="13" t="s">
        <v>69</v>
      </c>
      <c r="F151" s="10" t="s">
        <v>42</v>
      </c>
      <c r="G151" s="64">
        <v>20180312</v>
      </c>
      <c r="H151" s="65">
        <v>3347.73</v>
      </c>
      <c r="I151" s="18">
        <v>1832.8</v>
      </c>
      <c r="J151" s="22">
        <v>0</v>
      </c>
      <c r="K151" s="22">
        <v>0</v>
      </c>
      <c r="L151" s="18">
        <v>813</v>
      </c>
      <c r="M151" s="22">
        <f t="shared" si="8"/>
        <v>701.9300000000001</v>
      </c>
      <c r="N151" s="90">
        <f t="shared" si="9"/>
        <v>0.209673420496874</v>
      </c>
      <c r="O151" s="91">
        <f t="shared" si="10"/>
        <v>631.7370000000001</v>
      </c>
      <c r="P151" s="7"/>
      <c r="Q151" s="97">
        <f t="shared" si="11"/>
        <v>0.020967342049687396</v>
      </c>
    </row>
    <row r="152" spans="1:17" ht="24.75" customHeight="1">
      <c r="A152" s="75">
        <v>94</v>
      </c>
      <c r="B152" s="29" t="s">
        <v>303</v>
      </c>
      <c r="C152" s="29" t="s">
        <v>302</v>
      </c>
      <c r="D152" s="13" t="s">
        <v>304</v>
      </c>
      <c r="E152" s="13" t="s">
        <v>69</v>
      </c>
      <c r="F152" s="10" t="s">
        <v>42</v>
      </c>
      <c r="G152" s="64">
        <v>20180821</v>
      </c>
      <c r="H152" s="65">
        <v>2981.67</v>
      </c>
      <c r="I152" s="18">
        <v>1545.6</v>
      </c>
      <c r="J152" s="22">
        <v>0</v>
      </c>
      <c r="K152" s="22">
        <v>0</v>
      </c>
      <c r="L152" s="22">
        <v>771</v>
      </c>
      <c r="M152" s="22">
        <f t="shared" si="8"/>
        <v>665.0700000000002</v>
      </c>
      <c r="N152" s="90">
        <f t="shared" si="9"/>
        <v>0.22305285293141097</v>
      </c>
      <c r="O152" s="91">
        <f t="shared" si="10"/>
        <v>598.5630000000002</v>
      </c>
      <c r="P152" s="7"/>
      <c r="Q152" s="97">
        <f t="shared" si="11"/>
        <v>0.022305285293141075</v>
      </c>
    </row>
    <row r="153" spans="1:17" ht="24.75" customHeight="1">
      <c r="A153" s="75">
        <v>95</v>
      </c>
      <c r="B153" s="29" t="s">
        <v>305</v>
      </c>
      <c r="C153" s="29" t="s">
        <v>302</v>
      </c>
      <c r="D153" s="13" t="s">
        <v>306</v>
      </c>
      <c r="E153" s="13" t="s">
        <v>69</v>
      </c>
      <c r="F153" s="10" t="s">
        <v>42</v>
      </c>
      <c r="G153" s="64">
        <v>20180414</v>
      </c>
      <c r="H153" s="65">
        <v>2109.02</v>
      </c>
      <c r="I153" s="18">
        <v>919.5</v>
      </c>
      <c r="J153" s="22">
        <v>0</v>
      </c>
      <c r="K153" s="22">
        <v>0</v>
      </c>
      <c r="L153" s="18">
        <v>658</v>
      </c>
      <c r="M153" s="22">
        <f t="shared" si="8"/>
        <v>531.52</v>
      </c>
      <c r="N153" s="90">
        <f t="shared" si="9"/>
        <v>0.25202226626584856</v>
      </c>
      <c r="O153" s="91">
        <f t="shared" si="10"/>
        <v>478.368</v>
      </c>
      <c r="P153" s="7"/>
      <c r="Q153" s="97">
        <f t="shared" si="11"/>
        <v>0.025202226626584855</v>
      </c>
    </row>
    <row r="154" spans="1:17" ht="24.75" customHeight="1">
      <c r="A154" s="75">
        <v>96</v>
      </c>
      <c r="B154" s="29" t="s">
        <v>307</v>
      </c>
      <c r="C154" s="29" t="s">
        <v>302</v>
      </c>
      <c r="D154" s="13" t="s">
        <v>20</v>
      </c>
      <c r="E154" s="13" t="s">
        <v>59</v>
      </c>
      <c r="F154" s="56" t="s">
        <v>22</v>
      </c>
      <c r="G154" s="64">
        <v>20180428</v>
      </c>
      <c r="H154" s="65">
        <v>1705.93</v>
      </c>
      <c r="I154" s="18">
        <v>1194.8</v>
      </c>
      <c r="J154" s="22">
        <v>0</v>
      </c>
      <c r="K154" s="22">
        <v>0</v>
      </c>
      <c r="L154" s="18">
        <v>303</v>
      </c>
      <c r="M154" s="22">
        <f t="shared" si="8"/>
        <v>208.1300000000001</v>
      </c>
      <c r="N154" s="90">
        <f t="shared" si="9"/>
        <v>0.12200383368602469</v>
      </c>
      <c r="O154" s="91">
        <f t="shared" si="10"/>
        <v>187.3170000000001</v>
      </c>
      <c r="P154" s="7"/>
      <c r="Q154" s="97">
        <f t="shared" si="11"/>
        <v>0.012200383368602472</v>
      </c>
    </row>
    <row r="155" spans="1:17" ht="24.75" customHeight="1">
      <c r="A155" s="63">
        <v>97</v>
      </c>
      <c r="B155" s="16" t="s">
        <v>308</v>
      </c>
      <c r="C155" s="16" t="s">
        <v>302</v>
      </c>
      <c r="D155" s="13" t="s">
        <v>309</v>
      </c>
      <c r="E155" s="13" t="s">
        <v>43</v>
      </c>
      <c r="F155" s="10" t="s">
        <v>44</v>
      </c>
      <c r="G155" s="64">
        <v>20180117</v>
      </c>
      <c r="H155" s="65">
        <v>33710.85</v>
      </c>
      <c r="I155" s="18">
        <v>17426.71</v>
      </c>
      <c r="J155" s="18">
        <v>6569.44</v>
      </c>
      <c r="K155" s="18">
        <v>6257.79</v>
      </c>
      <c r="L155" s="22">
        <v>0</v>
      </c>
      <c r="M155" s="22">
        <f t="shared" si="8"/>
        <v>3456.9100000000008</v>
      </c>
      <c r="N155" s="90">
        <f t="shared" si="9"/>
        <v>0.1025459162257849</v>
      </c>
      <c r="O155" s="91">
        <f t="shared" si="10"/>
        <v>3111.219000000001</v>
      </c>
      <c r="P155" s="7"/>
      <c r="Q155" s="97">
        <f t="shared" si="11"/>
        <v>0.010254591622578482</v>
      </c>
    </row>
    <row r="156" spans="1:17" ht="24.75" customHeight="1">
      <c r="A156" s="68"/>
      <c r="B156" s="69"/>
      <c r="C156" s="69"/>
      <c r="D156" s="13" t="s">
        <v>309</v>
      </c>
      <c r="E156" s="13" t="s">
        <v>43</v>
      </c>
      <c r="F156" s="10" t="s">
        <v>44</v>
      </c>
      <c r="G156" s="64">
        <v>20180226</v>
      </c>
      <c r="H156" s="65">
        <v>36720.14</v>
      </c>
      <c r="I156" s="18">
        <v>17520.16</v>
      </c>
      <c r="J156" s="18">
        <v>12697.22</v>
      </c>
      <c r="K156" s="18">
        <v>5475.54</v>
      </c>
      <c r="L156" s="22">
        <v>0</v>
      </c>
      <c r="M156" s="22">
        <f t="shared" si="8"/>
        <v>1027.2200000000003</v>
      </c>
      <c r="N156" s="90">
        <f t="shared" si="9"/>
        <v>0.02797429421565387</v>
      </c>
      <c r="O156" s="91">
        <v>0</v>
      </c>
      <c r="P156" s="7"/>
      <c r="Q156" s="97">
        <f t="shared" si="11"/>
        <v>0.02797429421565387</v>
      </c>
    </row>
    <row r="157" spans="1:17" ht="24.75" customHeight="1">
      <c r="A157" s="63">
        <v>98</v>
      </c>
      <c r="B157" s="16" t="s">
        <v>310</v>
      </c>
      <c r="C157" s="16" t="s">
        <v>302</v>
      </c>
      <c r="D157" s="10" t="s">
        <v>20</v>
      </c>
      <c r="E157" s="10" t="s">
        <v>59</v>
      </c>
      <c r="F157" s="56" t="s">
        <v>22</v>
      </c>
      <c r="G157" s="11">
        <v>20180131</v>
      </c>
      <c r="H157" s="77">
        <v>1489.13</v>
      </c>
      <c r="I157" s="12">
        <v>1019</v>
      </c>
      <c r="J157" s="22">
        <v>0</v>
      </c>
      <c r="K157" s="22">
        <v>0</v>
      </c>
      <c r="L157" s="22">
        <v>0</v>
      </c>
      <c r="M157" s="22">
        <f t="shared" si="8"/>
        <v>470.1300000000001</v>
      </c>
      <c r="N157" s="90">
        <f t="shared" si="9"/>
        <v>0.31570782940374587</v>
      </c>
      <c r="O157" s="91">
        <f t="shared" si="10"/>
        <v>423.11700000000013</v>
      </c>
      <c r="P157" s="7"/>
      <c r="Q157" s="97">
        <f t="shared" si="11"/>
        <v>0.03157078294037456</v>
      </c>
    </row>
    <row r="158" spans="1:17" ht="24.75" customHeight="1">
      <c r="A158" s="66"/>
      <c r="B158" s="67"/>
      <c r="C158" s="67"/>
      <c r="D158" s="10" t="s">
        <v>20</v>
      </c>
      <c r="E158" s="10" t="s">
        <v>59</v>
      </c>
      <c r="F158" s="56" t="s">
        <v>22</v>
      </c>
      <c r="G158" s="11">
        <v>20180508</v>
      </c>
      <c r="H158" s="77">
        <v>1537.44</v>
      </c>
      <c r="I158" s="12">
        <v>1059.9</v>
      </c>
      <c r="J158" s="22">
        <v>0</v>
      </c>
      <c r="K158" s="22">
        <v>0</v>
      </c>
      <c r="L158" s="18">
        <v>289</v>
      </c>
      <c r="M158" s="22">
        <f t="shared" si="8"/>
        <v>188.53999999999996</v>
      </c>
      <c r="N158" s="90">
        <f t="shared" si="9"/>
        <v>0.12263242793214692</v>
      </c>
      <c r="O158" s="91">
        <f t="shared" si="10"/>
        <v>169.68599999999998</v>
      </c>
      <c r="P158" s="7"/>
      <c r="Q158" s="97">
        <f t="shared" si="11"/>
        <v>0.012263242793214684</v>
      </c>
    </row>
    <row r="159" spans="1:17" ht="24.75" customHeight="1">
      <c r="A159" s="68"/>
      <c r="B159" s="69"/>
      <c r="C159" s="69"/>
      <c r="D159" s="10" t="s">
        <v>182</v>
      </c>
      <c r="E159" s="10" t="s">
        <v>69</v>
      </c>
      <c r="F159" s="10" t="s">
        <v>42</v>
      </c>
      <c r="G159" s="11">
        <v>20180727</v>
      </c>
      <c r="H159" s="77">
        <v>2803</v>
      </c>
      <c r="I159" s="12">
        <v>1397.4</v>
      </c>
      <c r="J159" s="22">
        <v>0</v>
      </c>
      <c r="K159" s="22">
        <v>0</v>
      </c>
      <c r="L159" s="18">
        <v>1044</v>
      </c>
      <c r="M159" s="22">
        <f t="shared" si="8"/>
        <v>361.5999999999999</v>
      </c>
      <c r="N159" s="90">
        <f t="shared" si="9"/>
        <v>0.12900463788797714</v>
      </c>
      <c r="O159" s="91">
        <f t="shared" si="10"/>
        <v>325.43999999999994</v>
      </c>
      <c r="P159" s="7"/>
      <c r="Q159" s="97">
        <f t="shared" si="11"/>
        <v>0.012900463788797705</v>
      </c>
    </row>
    <row r="160" spans="1:17" ht="24.75" customHeight="1">
      <c r="A160" s="75">
        <v>99</v>
      </c>
      <c r="B160" s="76" t="s">
        <v>311</v>
      </c>
      <c r="C160" s="76" t="s">
        <v>302</v>
      </c>
      <c r="D160" s="10" t="s">
        <v>312</v>
      </c>
      <c r="E160" s="10" t="s">
        <v>69</v>
      </c>
      <c r="F160" s="10" t="s">
        <v>42</v>
      </c>
      <c r="G160" s="11">
        <v>20180213</v>
      </c>
      <c r="H160" s="77">
        <v>3197.67</v>
      </c>
      <c r="I160" s="12">
        <v>1600</v>
      </c>
      <c r="J160" s="22">
        <v>0</v>
      </c>
      <c r="K160" s="22">
        <v>0</v>
      </c>
      <c r="L160" s="22">
        <v>0</v>
      </c>
      <c r="M160" s="22">
        <f t="shared" si="8"/>
        <v>1597.67</v>
      </c>
      <c r="N160" s="90">
        <f t="shared" si="9"/>
        <v>0.499635672223838</v>
      </c>
      <c r="O160" s="91">
        <f t="shared" si="10"/>
        <v>1437.903</v>
      </c>
      <c r="P160" s="7"/>
      <c r="Q160" s="97">
        <f t="shared" si="11"/>
        <v>0.04996356722238381</v>
      </c>
    </row>
    <row r="161" spans="1:17" ht="24.75" customHeight="1">
      <c r="A161" s="75">
        <v>100</v>
      </c>
      <c r="B161" s="76" t="s">
        <v>313</v>
      </c>
      <c r="C161" s="76" t="s">
        <v>302</v>
      </c>
      <c r="D161" s="10" t="s">
        <v>314</v>
      </c>
      <c r="E161" s="10" t="s">
        <v>69</v>
      </c>
      <c r="F161" s="10" t="s">
        <v>42</v>
      </c>
      <c r="G161" s="11">
        <v>20180213</v>
      </c>
      <c r="H161" s="77">
        <v>5277.41</v>
      </c>
      <c r="I161" s="12">
        <v>3380.8</v>
      </c>
      <c r="J161" s="22">
        <v>0</v>
      </c>
      <c r="K161" s="22">
        <v>0</v>
      </c>
      <c r="L161" s="22">
        <v>0</v>
      </c>
      <c r="M161" s="22">
        <f t="shared" si="8"/>
        <v>1896.6099999999997</v>
      </c>
      <c r="N161" s="90">
        <f t="shared" si="9"/>
        <v>0.35938272751216976</v>
      </c>
      <c r="O161" s="91">
        <f t="shared" si="10"/>
        <v>1706.9489999999998</v>
      </c>
      <c r="P161" s="7"/>
      <c r="Q161" s="97">
        <f t="shared" si="11"/>
        <v>0.03593827275121695</v>
      </c>
    </row>
    <row r="162" spans="1:17" ht="24.75" customHeight="1">
      <c r="A162" s="75">
        <v>101</v>
      </c>
      <c r="B162" s="76" t="s">
        <v>315</v>
      </c>
      <c r="C162" s="76" t="s">
        <v>302</v>
      </c>
      <c r="D162" s="10" t="s">
        <v>40</v>
      </c>
      <c r="E162" s="10" t="s">
        <v>41</v>
      </c>
      <c r="F162" s="13" t="s">
        <v>42</v>
      </c>
      <c r="G162" s="11">
        <v>20181024</v>
      </c>
      <c r="H162" s="77">
        <v>3884.22</v>
      </c>
      <c r="I162" s="12">
        <v>1920.3</v>
      </c>
      <c r="J162" s="22">
        <v>0</v>
      </c>
      <c r="K162" s="22">
        <v>0</v>
      </c>
      <c r="L162" s="22">
        <v>0</v>
      </c>
      <c r="M162" s="22">
        <f t="shared" si="8"/>
        <v>1963.9199999999998</v>
      </c>
      <c r="N162" s="90">
        <f t="shared" si="9"/>
        <v>0.5056150269552188</v>
      </c>
      <c r="O162" s="91">
        <f t="shared" si="10"/>
        <v>1767.5279999999998</v>
      </c>
      <c r="P162" s="7"/>
      <c r="Q162" s="97">
        <f t="shared" si="11"/>
        <v>0.0505615026955219</v>
      </c>
    </row>
    <row r="163" spans="1:17" ht="24.75" customHeight="1">
      <c r="A163" s="63">
        <v>102</v>
      </c>
      <c r="B163" s="16" t="s">
        <v>316</v>
      </c>
      <c r="C163" s="16" t="s">
        <v>302</v>
      </c>
      <c r="D163" s="13" t="s">
        <v>58</v>
      </c>
      <c r="E163" s="13" t="s">
        <v>59</v>
      </c>
      <c r="F163" s="56" t="s">
        <v>22</v>
      </c>
      <c r="G163" s="64">
        <v>20180227</v>
      </c>
      <c r="H163" s="65">
        <v>973.77</v>
      </c>
      <c r="I163" s="18">
        <v>599.2</v>
      </c>
      <c r="J163" s="22">
        <v>0</v>
      </c>
      <c r="K163" s="22">
        <v>0</v>
      </c>
      <c r="L163" s="22">
        <v>0</v>
      </c>
      <c r="M163" s="22">
        <f t="shared" si="8"/>
        <v>374.56999999999994</v>
      </c>
      <c r="N163" s="90">
        <f t="shared" si="9"/>
        <v>0.38465962188196384</v>
      </c>
      <c r="O163" s="91">
        <f t="shared" si="10"/>
        <v>337.11299999999994</v>
      </c>
      <c r="P163" s="7"/>
      <c r="Q163" s="97">
        <f t="shared" si="11"/>
        <v>0.03846596218819639</v>
      </c>
    </row>
    <row r="164" spans="1:17" ht="24.75" customHeight="1">
      <c r="A164" s="66"/>
      <c r="B164" s="67"/>
      <c r="C164" s="67"/>
      <c r="D164" s="13" t="s">
        <v>20</v>
      </c>
      <c r="E164" s="13" t="s">
        <v>59</v>
      </c>
      <c r="F164" s="56" t="s">
        <v>22</v>
      </c>
      <c r="G164" s="64">
        <v>20180902</v>
      </c>
      <c r="H164" s="65">
        <v>1756.49</v>
      </c>
      <c r="I164" s="18">
        <v>1243</v>
      </c>
      <c r="J164" s="22">
        <v>0</v>
      </c>
      <c r="K164" s="22">
        <v>0</v>
      </c>
      <c r="L164" s="22">
        <v>0</v>
      </c>
      <c r="M164" s="22">
        <f t="shared" si="8"/>
        <v>513.49</v>
      </c>
      <c r="N164" s="90">
        <f t="shared" si="9"/>
        <v>0.2923386981992496</v>
      </c>
      <c r="O164" s="91">
        <f t="shared" si="10"/>
        <v>462.141</v>
      </c>
      <c r="P164" s="7"/>
      <c r="Q164" s="97">
        <f t="shared" si="11"/>
        <v>0.029233869819924957</v>
      </c>
    </row>
    <row r="165" spans="1:17" ht="24.75" customHeight="1">
      <c r="A165" s="68"/>
      <c r="B165" s="69"/>
      <c r="C165" s="69"/>
      <c r="D165" s="13" t="s">
        <v>68</v>
      </c>
      <c r="E165" s="13" t="s">
        <v>41</v>
      </c>
      <c r="F165" s="13" t="s">
        <v>42</v>
      </c>
      <c r="G165" s="64">
        <v>20180925</v>
      </c>
      <c r="H165" s="65">
        <v>3366.88</v>
      </c>
      <c r="I165" s="18">
        <v>1663.6</v>
      </c>
      <c r="J165" s="22">
        <v>0</v>
      </c>
      <c r="K165" s="22">
        <v>0</v>
      </c>
      <c r="L165" s="22">
        <v>562</v>
      </c>
      <c r="M165" s="22">
        <f t="shared" si="8"/>
        <v>1141.2800000000002</v>
      </c>
      <c r="N165" s="90">
        <f t="shared" si="9"/>
        <v>0.3389725799553296</v>
      </c>
      <c r="O165" s="91">
        <f t="shared" si="10"/>
        <v>1027.1520000000003</v>
      </c>
      <c r="P165" s="7"/>
      <c r="Q165" s="97">
        <f t="shared" si="11"/>
        <v>0.033897257995532934</v>
      </c>
    </row>
    <row r="166" spans="1:17" ht="24.75" customHeight="1">
      <c r="A166" s="75">
        <v>103</v>
      </c>
      <c r="B166" s="29" t="s">
        <v>317</v>
      </c>
      <c r="C166" s="29" t="s">
        <v>302</v>
      </c>
      <c r="D166" s="13" t="s">
        <v>244</v>
      </c>
      <c r="E166" s="13" t="s">
        <v>111</v>
      </c>
      <c r="F166" s="13" t="s">
        <v>42</v>
      </c>
      <c r="G166" s="64">
        <v>20180716</v>
      </c>
      <c r="H166" s="65">
        <v>4258.54</v>
      </c>
      <c r="I166" s="18">
        <v>2424.5</v>
      </c>
      <c r="J166" s="22">
        <v>0</v>
      </c>
      <c r="K166" s="22">
        <v>0</v>
      </c>
      <c r="L166" s="22">
        <v>898</v>
      </c>
      <c r="M166" s="22">
        <f t="shared" si="8"/>
        <v>936.04</v>
      </c>
      <c r="N166" s="90">
        <f t="shared" si="9"/>
        <v>0.21980303108577118</v>
      </c>
      <c r="O166" s="91">
        <f t="shared" si="10"/>
        <v>842.436</v>
      </c>
      <c r="P166" s="7"/>
      <c r="Q166" s="97">
        <f t="shared" si="11"/>
        <v>0.021980303108577102</v>
      </c>
    </row>
    <row r="167" spans="1:17" ht="24.75" customHeight="1">
      <c r="A167" s="83">
        <v>104</v>
      </c>
      <c r="B167" s="25" t="s">
        <v>318</v>
      </c>
      <c r="C167" s="25" t="s">
        <v>319</v>
      </c>
      <c r="D167" s="84" t="s">
        <v>113</v>
      </c>
      <c r="E167" s="109" t="s">
        <v>83</v>
      </c>
      <c r="F167" s="10" t="s">
        <v>42</v>
      </c>
      <c r="G167" s="110" t="s">
        <v>320</v>
      </c>
      <c r="H167" s="111">
        <v>954.51</v>
      </c>
      <c r="I167" s="27">
        <v>600</v>
      </c>
      <c r="J167" s="22">
        <v>0</v>
      </c>
      <c r="K167" s="22">
        <v>0</v>
      </c>
      <c r="L167" s="22">
        <v>0</v>
      </c>
      <c r="M167" s="22">
        <f t="shared" si="8"/>
        <v>354.51</v>
      </c>
      <c r="N167" s="90">
        <f t="shared" si="9"/>
        <v>0.3714052236225917</v>
      </c>
      <c r="O167" s="91">
        <f t="shared" si="10"/>
        <v>319.059</v>
      </c>
      <c r="P167" s="7"/>
      <c r="Q167" s="97">
        <f t="shared" si="11"/>
        <v>0.037140522362259135</v>
      </c>
    </row>
    <row r="168" spans="1:17" ht="24.75" customHeight="1">
      <c r="A168" s="83">
        <v>105</v>
      </c>
      <c r="B168" s="19" t="s">
        <v>321</v>
      </c>
      <c r="C168" s="19" t="s">
        <v>322</v>
      </c>
      <c r="D168" s="109" t="s">
        <v>20</v>
      </c>
      <c r="E168" s="109" t="s">
        <v>200</v>
      </c>
      <c r="F168" s="13" t="s">
        <v>42</v>
      </c>
      <c r="G168" s="110" t="s">
        <v>323</v>
      </c>
      <c r="H168" s="111">
        <v>4726.71</v>
      </c>
      <c r="I168" s="27">
        <v>2673.9</v>
      </c>
      <c r="J168" s="22">
        <v>0</v>
      </c>
      <c r="K168" s="22">
        <v>0</v>
      </c>
      <c r="L168" s="27">
        <v>933</v>
      </c>
      <c r="M168" s="22">
        <f t="shared" si="8"/>
        <v>1119.81</v>
      </c>
      <c r="N168" s="90">
        <f t="shared" si="9"/>
        <v>0.2369110861466009</v>
      </c>
      <c r="O168" s="91">
        <f t="shared" si="10"/>
        <v>1007.829</v>
      </c>
      <c r="P168" s="7"/>
      <c r="Q168" s="97">
        <f t="shared" si="11"/>
        <v>0.02369110861466009</v>
      </c>
    </row>
    <row r="169" spans="1:17" ht="24.75" customHeight="1">
      <c r="A169" s="83"/>
      <c r="B169" s="60"/>
      <c r="C169" s="60"/>
      <c r="D169" s="109" t="s">
        <v>20</v>
      </c>
      <c r="E169" s="109" t="s">
        <v>83</v>
      </c>
      <c r="F169" s="10" t="s">
        <v>42</v>
      </c>
      <c r="G169" s="110" t="s">
        <v>324</v>
      </c>
      <c r="H169" s="111">
        <v>2900.51</v>
      </c>
      <c r="I169" s="27">
        <v>1598.8</v>
      </c>
      <c r="J169" s="22">
        <v>0</v>
      </c>
      <c r="K169" s="22">
        <v>0</v>
      </c>
      <c r="L169" s="27">
        <v>673</v>
      </c>
      <c r="M169" s="22">
        <f t="shared" si="8"/>
        <v>628.7100000000003</v>
      </c>
      <c r="N169" s="90">
        <f t="shared" si="9"/>
        <v>0.21675843213779653</v>
      </c>
      <c r="O169" s="91">
        <f t="shared" si="10"/>
        <v>565.8390000000003</v>
      </c>
      <c r="P169" s="7"/>
      <c r="Q169" s="97">
        <f t="shared" si="11"/>
        <v>0.021675843213779637</v>
      </c>
    </row>
    <row r="170" spans="1:17" ht="24.75" customHeight="1">
      <c r="A170" s="83">
        <v>106</v>
      </c>
      <c r="B170" s="23" t="s">
        <v>325</v>
      </c>
      <c r="C170" s="23" t="s">
        <v>322</v>
      </c>
      <c r="D170" s="56" t="s">
        <v>20</v>
      </c>
      <c r="E170" s="56" t="s">
        <v>34</v>
      </c>
      <c r="F170" s="56" t="s">
        <v>22</v>
      </c>
      <c r="G170" s="57" t="s">
        <v>326</v>
      </c>
      <c r="H170" s="58">
        <v>1029.06</v>
      </c>
      <c r="I170" s="22">
        <v>656.2</v>
      </c>
      <c r="J170" s="22">
        <v>0</v>
      </c>
      <c r="K170" s="22">
        <v>0</v>
      </c>
      <c r="L170" s="22">
        <v>261</v>
      </c>
      <c r="M170" s="22">
        <f t="shared" si="8"/>
        <v>111.8599999999999</v>
      </c>
      <c r="N170" s="90">
        <f t="shared" si="9"/>
        <v>0.10870114473402902</v>
      </c>
      <c r="O170" s="91">
        <f t="shared" si="10"/>
        <v>100.67399999999991</v>
      </c>
      <c r="P170" s="7"/>
      <c r="Q170" s="97">
        <f t="shared" si="11"/>
        <v>0.010870114473402906</v>
      </c>
    </row>
    <row r="171" spans="1:17" ht="24.75" customHeight="1">
      <c r="A171" s="99">
        <v>107</v>
      </c>
      <c r="B171" s="134" t="s">
        <v>327</v>
      </c>
      <c r="C171" s="134" t="s">
        <v>322</v>
      </c>
      <c r="D171" s="135" t="s">
        <v>20</v>
      </c>
      <c r="E171" s="135" t="s">
        <v>328</v>
      </c>
      <c r="F171" s="135" t="s">
        <v>42</v>
      </c>
      <c r="G171" s="136" t="s">
        <v>329</v>
      </c>
      <c r="H171" s="137">
        <v>3949.09</v>
      </c>
      <c r="I171" s="139">
        <v>2406.7</v>
      </c>
      <c r="J171" s="22">
        <v>0</v>
      </c>
      <c r="K171" s="22">
        <v>0</v>
      </c>
      <c r="L171" s="139">
        <v>1049</v>
      </c>
      <c r="M171" s="22">
        <f t="shared" si="8"/>
        <v>493.3900000000003</v>
      </c>
      <c r="N171" s="90">
        <f t="shared" si="9"/>
        <v>0.12493764386225695</v>
      </c>
      <c r="O171" s="91">
        <f t="shared" si="10"/>
        <v>444.05100000000033</v>
      </c>
      <c r="P171" s="93" t="s">
        <v>54</v>
      </c>
      <c r="Q171" s="97">
        <f t="shared" si="11"/>
        <v>0.012493764386225686</v>
      </c>
    </row>
    <row r="172" spans="1:17" ht="24.75" customHeight="1">
      <c r="A172" s="75">
        <v>108</v>
      </c>
      <c r="B172" s="29" t="s">
        <v>330</v>
      </c>
      <c r="C172" s="29" t="s">
        <v>331</v>
      </c>
      <c r="D172" s="13" t="s">
        <v>332</v>
      </c>
      <c r="E172" s="13" t="s">
        <v>125</v>
      </c>
      <c r="F172" s="10" t="s">
        <v>44</v>
      </c>
      <c r="G172" s="119">
        <v>20180105</v>
      </c>
      <c r="H172" s="65">
        <v>3567.77</v>
      </c>
      <c r="I172" s="18">
        <v>927.39</v>
      </c>
      <c r="J172" s="22">
        <v>0</v>
      </c>
      <c r="K172" s="22">
        <v>0</v>
      </c>
      <c r="L172" s="22">
        <v>0</v>
      </c>
      <c r="M172" s="22">
        <f t="shared" si="8"/>
        <v>2640.38</v>
      </c>
      <c r="N172" s="90">
        <f t="shared" si="9"/>
        <v>0.7400645220964356</v>
      </c>
      <c r="O172" s="91">
        <f t="shared" si="10"/>
        <v>2376.342</v>
      </c>
      <c r="P172" s="7"/>
      <c r="Q172" s="97">
        <f t="shared" si="11"/>
        <v>0.07400645220964357</v>
      </c>
    </row>
    <row r="173" spans="1:17" ht="24.75" customHeight="1">
      <c r="A173" s="63">
        <v>109</v>
      </c>
      <c r="B173" s="16" t="s">
        <v>333</v>
      </c>
      <c r="C173" s="16" t="s">
        <v>331</v>
      </c>
      <c r="D173" s="13" t="s">
        <v>334</v>
      </c>
      <c r="E173" s="13" t="s">
        <v>89</v>
      </c>
      <c r="F173" s="13" t="s">
        <v>42</v>
      </c>
      <c r="G173" s="119">
        <v>20180303</v>
      </c>
      <c r="H173" s="65">
        <v>4416.64</v>
      </c>
      <c r="I173" s="18">
        <v>2585.9</v>
      </c>
      <c r="J173" s="22">
        <v>0</v>
      </c>
      <c r="K173" s="22">
        <v>0</v>
      </c>
      <c r="L173" s="22">
        <v>0</v>
      </c>
      <c r="M173" s="22">
        <f t="shared" si="8"/>
        <v>1830.7400000000002</v>
      </c>
      <c r="N173" s="90">
        <f t="shared" si="9"/>
        <v>0.4145096725112303</v>
      </c>
      <c r="O173" s="91">
        <f t="shared" si="10"/>
        <v>1647.6660000000002</v>
      </c>
      <c r="P173" s="7"/>
      <c r="Q173" s="97">
        <f t="shared" si="11"/>
        <v>0.04145096725112304</v>
      </c>
    </row>
    <row r="174" spans="1:17" ht="24.75" customHeight="1">
      <c r="A174" s="68"/>
      <c r="B174" s="69"/>
      <c r="C174" s="69"/>
      <c r="D174" s="13" t="s">
        <v>334</v>
      </c>
      <c r="E174" s="13" t="s">
        <v>83</v>
      </c>
      <c r="F174" s="10" t="s">
        <v>42</v>
      </c>
      <c r="G174" s="119">
        <v>20180722</v>
      </c>
      <c r="H174" s="65">
        <v>3790.88</v>
      </c>
      <c r="I174" s="18">
        <v>2430.5</v>
      </c>
      <c r="J174" s="22">
        <v>0</v>
      </c>
      <c r="K174" s="22">
        <v>0</v>
      </c>
      <c r="L174" s="22">
        <v>0</v>
      </c>
      <c r="M174" s="22">
        <f t="shared" si="8"/>
        <v>1360.38</v>
      </c>
      <c r="N174" s="90">
        <f t="shared" si="9"/>
        <v>0.3588559912210358</v>
      </c>
      <c r="O174" s="91">
        <f t="shared" si="10"/>
        <v>1224.342</v>
      </c>
      <c r="P174" s="7"/>
      <c r="Q174" s="97">
        <f t="shared" si="11"/>
        <v>0.035885599122103574</v>
      </c>
    </row>
    <row r="175" spans="1:17" ht="24.75" customHeight="1">
      <c r="A175" s="55">
        <v>110</v>
      </c>
      <c r="B175" s="19" t="s">
        <v>335</v>
      </c>
      <c r="C175" s="19" t="s">
        <v>336</v>
      </c>
      <c r="D175" s="109" t="s">
        <v>138</v>
      </c>
      <c r="E175" s="109" t="s">
        <v>337</v>
      </c>
      <c r="F175" s="109" t="s">
        <v>42</v>
      </c>
      <c r="G175" s="110" t="s">
        <v>338</v>
      </c>
      <c r="H175" s="111">
        <v>4622.64</v>
      </c>
      <c r="I175" s="27">
        <v>2627.3</v>
      </c>
      <c r="J175" s="22">
        <v>0</v>
      </c>
      <c r="K175" s="27">
        <v>157.78</v>
      </c>
      <c r="L175" s="22">
        <v>0</v>
      </c>
      <c r="M175" s="22">
        <f t="shared" si="8"/>
        <v>1837.5600000000002</v>
      </c>
      <c r="N175" s="90">
        <f t="shared" si="9"/>
        <v>0.3975131093920357</v>
      </c>
      <c r="O175" s="91">
        <f t="shared" si="10"/>
        <v>1653.804</v>
      </c>
      <c r="P175" s="7"/>
      <c r="Q175" s="97">
        <f t="shared" si="11"/>
        <v>0.03975131093920359</v>
      </c>
    </row>
    <row r="176" spans="1:17" ht="24.75" customHeight="1">
      <c r="A176" s="61"/>
      <c r="B176" s="62"/>
      <c r="C176" s="62"/>
      <c r="D176" s="109" t="s">
        <v>339</v>
      </c>
      <c r="E176" s="109" t="s">
        <v>89</v>
      </c>
      <c r="F176" s="13" t="s">
        <v>42</v>
      </c>
      <c r="G176" s="110" t="s">
        <v>340</v>
      </c>
      <c r="H176" s="111">
        <v>929.71</v>
      </c>
      <c r="I176" s="27">
        <v>323.2</v>
      </c>
      <c r="J176" s="22">
        <v>0</v>
      </c>
      <c r="K176" s="22">
        <v>0</v>
      </c>
      <c r="L176" s="22">
        <v>0</v>
      </c>
      <c r="M176" s="22">
        <f t="shared" si="8"/>
        <v>606.51</v>
      </c>
      <c r="N176" s="90">
        <f t="shared" si="9"/>
        <v>0.6523647158791451</v>
      </c>
      <c r="O176" s="91">
        <f t="shared" si="10"/>
        <v>545.859</v>
      </c>
      <c r="P176" s="7"/>
      <c r="Q176" s="97">
        <f t="shared" si="11"/>
        <v>0.06523647158791446</v>
      </c>
    </row>
    <row r="177" spans="1:17" ht="24.75" customHeight="1">
      <c r="A177" s="59"/>
      <c r="B177" s="60"/>
      <c r="C177" s="60"/>
      <c r="D177" s="84" t="s">
        <v>339</v>
      </c>
      <c r="E177" s="109" t="s">
        <v>341</v>
      </c>
      <c r="F177" s="109" t="s">
        <v>22</v>
      </c>
      <c r="G177" s="110" t="s">
        <v>340</v>
      </c>
      <c r="H177" s="111">
        <v>3591.97</v>
      </c>
      <c r="I177" s="27">
        <v>1781</v>
      </c>
      <c r="J177" s="22">
        <v>0</v>
      </c>
      <c r="K177" s="22">
        <v>0</v>
      </c>
      <c r="L177" s="22">
        <v>0</v>
      </c>
      <c r="M177" s="22">
        <f t="shared" si="8"/>
        <v>1810.9699999999998</v>
      </c>
      <c r="N177" s="90">
        <f t="shared" si="9"/>
        <v>0.5041718054438094</v>
      </c>
      <c r="O177" s="91">
        <f t="shared" si="10"/>
        <v>1629.8729999999998</v>
      </c>
      <c r="P177" s="7"/>
      <c r="Q177" s="97">
        <f t="shared" si="11"/>
        <v>0.050417180544380935</v>
      </c>
    </row>
    <row r="178" spans="1:17" ht="24.75" customHeight="1">
      <c r="A178" s="83">
        <v>111</v>
      </c>
      <c r="B178" s="25" t="s">
        <v>342</v>
      </c>
      <c r="C178" s="25" t="s">
        <v>336</v>
      </c>
      <c r="D178" s="109" t="s">
        <v>113</v>
      </c>
      <c r="E178" s="109" t="s">
        <v>83</v>
      </c>
      <c r="F178" s="10" t="s">
        <v>42</v>
      </c>
      <c r="G178" s="110" t="s">
        <v>142</v>
      </c>
      <c r="H178" s="111">
        <v>1271.75</v>
      </c>
      <c r="I178" s="27">
        <v>600</v>
      </c>
      <c r="J178" s="22">
        <v>0</v>
      </c>
      <c r="K178" s="22">
        <v>0</v>
      </c>
      <c r="L178" s="22">
        <v>0</v>
      </c>
      <c r="M178" s="22">
        <f t="shared" si="8"/>
        <v>671.75</v>
      </c>
      <c r="N178" s="90">
        <f t="shared" si="9"/>
        <v>0.5282091606054649</v>
      </c>
      <c r="O178" s="91">
        <f t="shared" si="10"/>
        <v>604.575</v>
      </c>
      <c r="P178" s="7"/>
      <c r="Q178" s="97">
        <f t="shared" si="11"/>
        <v>0.05282091606054645</v>
      </c>
    </row>
    <row r="179" spans="1:17" ht="24.75" customHeight="1">
      <c r="A179" s="63">
        <v>112</v>
      </c>
      <c r="B179" s="16" t="s">
        <v>343</v>
      </c>
      <c r="C179" s="16" t="s">
        <v>344</v>
      </c>
      <c r="D179" s="13" t="s">
        <v>20</v>
      </c>
      <c r="E179" s="13" t="s">
        <v>59</v>
      </c>
      <c r="F179" s="56" t="s">
        <v>22</v>
      </c>
      <c r="G179" s="119">
        <v>20180109</v>
      </c>
      <c r="H179" s="65">
        <v>1005.04</v>
      </c>
      <c r="I179" s="18">
        <v>634.5</v>
      </c>
      <c r="J179" s="22">
        <v>0</v>
      </c>
      <c r="K179" s="22">
        <v>0</v>
      </c>
      <c r="L179" s="22">
        <v>300</v>
      </c>
      <c r="M179" s="22">
        <f t="shared" si="8"/>
        <v>70.53999999999996</v>
      </c>
      <c r="N179" s="90">
        <f t="shared" si="9"/>
        <v>0.07018626124333356</v>
      </c>
      <c r="O179" s="91">
        <f t="shared" si="10"/>
        <v>63.48599999999997</v>
      </c>
      <c r="P179" s="7"/>
      <c r="Q179" s="97">
        <f t="shared" si="11"/>
        <v>0.007018626124333355</v>
      </c>
    </row>
    <row r="180" spans="1:17" ht="24.75" customHeight="1">
      <c r="A180" s="66"/>
      <c r="B180" s="67"/>
      <c r="C180" s="67"/>
      <c r="D180" s="13" t="s">
        <v>20</v>
      </c>
      <c r="E180" s="13" t="s">
        <v>59</v>
      </c>
      <c r="F180" s="56" t="s">
        <v>22</v>
      </c>
      <c r="G180" s="119">
        <v>20180510</v>
      </c>
      <c r="H180" s="65">
        <v>1065.61</v>
      </c>
      <c r="I180" s="18">
        <v>670.3</v>
      </c>
      <c r="J180" s="22">
        <v>0</v>
      </c>
      <c r="K180" s="22">
        <v>0</v>
      </c>
      <c r="L180" s="22">
        <v>302</v>
      </c>
      <c r="M180" s="22">
        <f t="shared" si="8"/>
        <v>93.30999999999995</v>
      </c>
      <c r="N180" s="90">
        <f t="shared" si="9"/>
        <v>0.08756486894830187</v>
      </c>
      <c r="O180" s="91">
        <f t="shared" si="10"/>
        <v>83.97899999999996</v>
      </c>
      <c r="P180" s="7"/>
      <c r="Q180" s="97">
        <f t="shared" si="11"/>
        <v>0.008756486894830181</v>
      </c>
    </row>
    <row r="181" spans="1:17" ht="24.75" customHeight="1">
      <c r="A181" s="68"/>
      <c r="B181" s="69"/>
      <c r="C181" s="69"/>
      <c r="D181" s="13" t="s">
        <v>20</v>
      </c>
      <c r="E181" s="13" t="s">
        <v>59</v>
      </c>
      <c r="F181" s="56" t="s">
        <v>22</v>
      </c>
      <c r="G181" s="119">
        <v>20180914</v>
      </c>
      <c r="H181" s="65">
        <v>1819.81</v>
      </c>
      <c r="I181" s="18">
        <v>783.1</v>
      </c>
      <c r="J181" s="22">
        <v>0</v>
      </c>
      <c r="K181" s="22">
        <v>0</v>
      </c>
      <c r="L181" s="18">
        <v>522</v>
      </c>
      <c r="M181" s="22">
        <f t="shared" si="8"/>
        <v>514.71</v>
      </c>
      <c r="N181" s="90">
        <f t="shared" si="9"/>
        <v>0.2828372192701436</v>
      </c>
      <c r="O181" s="91">
        <f t="shared" si="10"/>
        <v>463.23900000000003</v>
      </c>
      <c r="P181" s="7"/>
      <c r="Q181" s="97">
        <f t="shared" si="11"/>
        <v>0.028283721927014362</v>
      </c>
    </row>
    <row r="182" spans="1:17" ht="24.75" customHeight="1">
      <c r="A182" s="63">
        <v>113</v>
      </c>
      <c r="B182" s="16" t="s">
        <v>345</v>
      </c>
      <c r="C182" s="16" t="s">
        <v>344</v>
      </c>
      <c r="D182" s="13" t="s">
        <v>40</v>
      </c>
      <c r="E182" s="13" t="s">
        <v>59</v>
      </c>
      <c r="F182" s="56" t="s">
        <v>22</v>
      </c>
      <c r="G182" s="119">
        <v>20180226</v>
      </c>
      <c r="H182" s="65">
        <v>304.69</v>
      </c>
      <c r="I182" s="18">
        <v>73.8</v>
      </c>
      <c r="J182" s="22">
        <v>0</v>
      </c>
      <c r="K182" s="22">
        <v>0</v>
      </c>
      <c r="L182" s="22">
        <v>0</v>
      </c>
      <c r="M182" s="22">
        <f t="shared" si="8"/>
        <v>230.89</v>
      </c>
      <c r="N182" s="90">
        <f t="shared" si="9"/>
        <v>0.7577866027765926</v>
      </c>
      <c r="O182" s="91">
        <f t="shared" si="10"/>
        <v>207.801</v>
      </c>
      <c r="P182" s="7"/>
      <c r="Q182" s="97">
        <f t="shared" si="11"/>
        <v>0.07577866027765925</v>
      </c>
    </row>
    <row r="183" spans="1:17" ht="24.75" customHeight="1">
      <c r="A183" s="68"/>
      <c r="B183" s="69"/>
      <c r="C183" s="69"/>
      <c r="D183" s="13" t="s">
        <v>20</v>
      </c>
      <c r="E183" s="13" t="s">
        <v>89</v>
      </c>
      <c r="F183" s="13" t="s">
        <v>42</v>
      </c>
      <c r="G183" s="119">
        <v>20180227</v>
      </c>
      <c r="H183" s="65">
        <v>3075.86</v>
      </c>
      <c r="I183" s="18">
        <v>1516.6</v>
      </c>
      <c r="J183" s="22">
        <v>0</v>
      </c>
      <c r="K183" s="22">
        <v>0</v>
      </c>
      <c r="L183" s="22">
        <v>0</v>
      </c>
      <c r="M183" s="22">
        <f t="shared" si="8"/>
        <v>1559.2600000000002</v>
      </c>
      <c r="N183" s="90">
        <f t="shared" si="9"/>
        <v>0.5069346459201655</v>
      </c>
      <c r="O183" s="91">
        <f t="shared" si="10"/>
        <v>1403.3340000000003</v>
      </c>
      <c r="P183" s="7"/>
      <c r="Q183" s="97">
        <f t="shared" si="11"/>
        <v>0.05069346459201652</v>
      </c>
    </row>
    <row r="184" spans="1:17" ht="24.75" customHeight="1">
      <c r="A184" s="75">
        <v>114</v>
      </c>
      <c r="B184" s="133" t="s">
        <v>346</v>
      </c>
      <c r="C184" s="29" t="s">
        <v>344</v>
      </c>
      <c r="D184" s="13" t="s">
        <v>306</v>
      </c>
      <c r="E184" s="13" t="s">
        <v>89</v>
      </c>
      <c r="F184" s="13" t="s">
        <v>42</v>
      </c>
      <c r="G184" s="119">
        <v>20180427</v>
      </c>
      <c r="H184" s="65">
        <v>2994.61</v>
      </c>
      <c r="I184" s="18">
        <v>1455.5</v>
      </c>
      <c r="J184" s="22">
        <v>0</v>
      </c>
      <c r="K184" s="22">
        <v>0</v>
      </c>
      <c r="L184" s="18">
        <v>758</v>
      </c>
      <c r="M184" s="22">
        <f t="shared" si="8"/>
        <v>781.1100000000001</v>
      </c>
      <c r="N184" s="90">
        <f t="shared" si="9"/>
        <v>0.26083864009002844</v>
      </c>
      <c r="O184" s="91">
        <f t="shared" si="10"/>
        <v>702.9990000000001</v>
      </c>
      <c r="P184" s="7"/>
      <c r="Q184" s="97">
        <f t="shared" si="11"/>
        <v>0.02608386400900284</v>
      </c>
    </row>
    <row r="185" spans="1:17" ht="24.75" customHeight="1">
      <c r="A185" s="63">
        <v>115</v>
      </c>
      <c r="B185" s="16" t="s">
        <v>347</v>
      </c>
      <c r="C185" s="16" t="s">
        <v>344</v>
      </c>
      <c r="D185" s="13" t="s">
        <v>339</v>
      </c>
      <c r="E185" s="13" t="s">
        <v>348</v>
      </c>
      <c r="F185" s="13" t="s">
        <v>44</v>
      </c>
      <c r="G185" s="119">
        <v>20171211</v>
      </c>
      <c r="H185" s="65">
        <v>10157.3</v>
      </c>
      <c r="I185" s="18">
        <v>6627.32</v>
      </c>
      <c r="J185" s="22">
        <v>0</v>
      </c>
      <c r="K185" s="22">
        <v>0</v>
      </c>
      <c r="L185" s="18">
        <v>1988</v>
      </c>
      <c r="M185" s="22">
        <f t="shared" si="8"/>
        <v>1541.9799999999996</v>
      </c>
      <c r="N185" s="90">
        <f t="shared" si="9"/>
        <v>0.15181002825554032</v>
      </c>
      <c r="O185" s="91">
        <f t="shared" si="10"/>
        <v>1387.7819999999997</v>
      </c>
      <c r="P185" s="7"/>
      <c r="Q185" s="97">
        <f t="shared" si="11"/>
        <v>0.015181002825554023</v>
      </c>
    </row>
    <row r="186" spans="1:17" ht="24.75" customHeight="1">
      <c r="A186" s="68"/>
      <c r="B186" s="69"/>
      <c r="C186" s="69"/>
      <c r="D186" s="13" t="s">
        <v>29</v>
      </c>
      <c r="E186" s="13" t="s">
        <v>83</v>
      </c>
      <c r="F186" s="10" t="s">
        <v>42</v>
      </c>
      <c r="G186" s="119">
        <v>20181102</v>
      </c>
      <c r="H186" s="65">
        <v>2423.67</v>
      </c>
      <c r="I186" s="18">
        <v>1206.2</v>
      </c>
      <c r="J186" s="22">
        <v>0</v>
      </c>
      <c r="K186" s="22">
        <v>0</v>
      </c>
      <c r="L186" s="22">
        <v>0</v>
      </c>
      <c r="M186" s="22">
        <f t="shared" si="8"/>
        <v>1217.47</v>
      </c>
      <c r="N186" s="90">
        <f t="shared" si="9"/>
        <v>0.5023249864874343</v>
      </c>
      <c r="O186" s="91">
        <f t="shared" si="10"/>
        <v>1095.723</v>
      </c>
      <c r="P186" s="7"/>
      <c r="Q186" s="97">
        <f t="shared" si="11"/>
        <v>0.05023249864874346</v>
      </c>
    </row>
    <row r="187" spans="1:17" ht="24.75" customHeight="1">
      <c r="A187" s="116">
        <v>116</v>
      </c>
      <c r="B187" s="25" t="s">
        <v>349</v>
      </c>
      <c r="C187" s="25" t="s">
        <v>350</v>
      </c>
      <c r="D187" s="109" t="s">
        <v>351</v>
      </c>
      <c r="E187" s="109" t="s">
        <v>83</v>
      </c>
      <c r="F187" s="10" t="s">
        <v>42</v>
      </c>
      <c r="G187" s="110" t="s">
        <v>352</v>
      </c>
      <c r="H187" s="111">
        <v>3795.5</v>
      </c>
      <c r="I187" s="27">
        <v>1941.8</v>
      </c>
      <c r="J187" s="22">
        <v>0</v>
      </c>
      <c r="K187" s="22">
        <v>0</v>
      </c>
      <c r="L187" s="22">
        <v>828</v>
      </c>
      <c r="M187" s="22">
        <f t="shared" si="8"/>
        <v>1025.7</v>
      </c>
      <c r="N187" s="90">
        <f t="shared" si="9"/>
        <v>0.27024107495718613</v>
      </c>
      <c r="O187" s="91">
        <f t="shared" si="10"/>
        <v>923.1300000000001</v>
      </c>
      <c r="P187" s="7"/>
      <c r="Q187" s="97">
        <f t="shared" si="11"/>
        <v>0.027024107495718597</v>
      </c>
    </row>
    <row r="188" spans="1:17" ht="24.75" customHeight="1">
      <c r="A188" s="83">
        <v>117</v>
      </c>
      <c r="B188" s="25" t="s">
        <v>353</v>
      </c>
      <c r="C188" s="25" t="s">
        <v>350</v>
      </c>
      <c r="D188" s="109" t="s">
        <v>138</v>
      </c>
      <c r="E188" s="109" t="s">
        <v>89</v>
      </c>
      <c r="F188" s="13" t="s">
        <v>42</v>
      </c>
      <c r="G188" s="110" t="s">
        <v>354</v>
      </c>
      <c r="H188" s="111">
        <v>4879.48</v>
      </c>
      <c r="I188" s="27">
        <v>2812.2</v>
      </c>
      <c r="J188" s="22">
        <v>0</v>
      </c>
      <c r="K188" s="22">
        <v>0</v>
      </c>
      <c r="L188" s="27">
        <v>953</v>
      </c>
      <c r="M188" s="22">
        <f t="shared" si="8"/>
        <v>1114.2799999999997</v>
      </c>
      <c r="N188" s="90">
        <f t="shared" si="9"/>
        <v>0.22836039905891609</v>
      </c>
      <c r="O188" s="91">
        <f t="shared" si="10"/>
        <v>1002.8519999999997</v>
      </c>
      <c r="P188" s="7"/>
      <c r="Q188" s="97">
        <f t="shared" si="11"/>
        <v>0.022836039905891614</v>
      </c>
    </row>
    <row r="189" spans="1:17" ht="24.75" customHeight="1">
      <c r="A189" s="55">
        <v>118</v>
      </c>
      <c r="B189" s="19" t="s">
        <v>355</v>
      </c>
      <c r="C189" s="19" t="s">
        <v>356</v>
      </c>
      <c r="D189" s="109" t="s">
        <v>20</v>
      </c>
      <c r="E189" s="109" t="s">
        <v>34</v>
      </c>
      <c r="F189" s="56" t="s">
        <v>22</v>
      </c>
      <c r="G189" s="110" t="s">
        <v>357</v>
      </c>
      <c r="H189" s="111">
        <v>2379.71</v>
      </c>
      <c r="I189" s="27">
        <v>1860.9</v>
      </c>
      <c r="J189" s="22">
        <v>0</v>
      </c>
      <c r="K189" s="22">
        <v>0</v>
      </c>
      <c r="L189" s="27">
        <v>379</v>
      </c>
      <c r="M189" s="22">
        <f t="shared" si="8"/>
        <v>139.80999999999995</v>
      </c>
      <c r="N189" s="90">
        <f t="shared" si="9"/>
        <v>0.05875085619676345</v>
      </c>
      <c r="O189" s="91">
        <f t="shared" si="10"/>
        <v>125.82899999999995</v>
      </c>
      <c r="P189" s="7"/>
      <c r="Q189" s="97">
        <f t="shared" si="11"/>
        <v>0.0058750856196763445</v>
      </c>
    </row>
    <row r="190" spans="1:17" ht="24.75" customHeight="1">
      <c r="A190" s="61"/>
      <c r="B190" s="62"/>
      <c r="C190" s="62"/>
      <c r="D190" s="109" t="s">
        <v>20</v>
      </c>
      <c r="E190" s="109" t="s">
        <v>34</v>
      </c>
      <c r="F190" s="56" t="s">
        <v>22</v>
      </c>
      <c r="G190" s="110" t="s">
        <v>358</v>
      </c>
      <c r="H190" s="111">
        <v>2093.91</v>
      </c>
      <c r="I190" s="27">
        <v>1571.3</v>
      </c>
      <c r="J190" s="22">
        <v>0</v>
      </c>
      <c r="K190" s="22">
        <v>0</v>
      </c>
      <c r="L190" s="27">
        <v>405</v>
      </c>
      <c r="M190" s="22">
        <f t="shared" si="8"/>
        <v>117.6099999999999</v>
      </c>
      <c r="N190" s="90">
        <f t="shared" si="9"/>
        <v>0.05616764808420606</v>
      </c>
      <c r="O190" s="91">
        <f t="shared" si="10"/>
        <v>105.84899999999992</v>
      </c>
      <c r="P190" s="7"/>
      <c r="Q190" s="97">
        <f t="shared" si="11"/>
        <v>0.005616764808420602</v>
      </c>
    </row>
    <row r="191" spans="1:17" ht="24.75" customHeight="1">
      <c r="A191" s="59"/>
      <c r="B191" s="60"/>
      <c r="C191" s="60"/>
      <c r="D191" s="109" t="s">
        <v>20</v>
      </c>
      <c r="E191" s="109" t="s">
        <v>34</v>
      </c>
      <c r="F191" s="56" t="s">
        <v>22</v>
      </c>
      <c r="G191" s="110" t="s">
        <v>79</v>
      </c>
      <c r="H191" s="111">
        <v>995.93</v>
      </c>
      <c r="I191" s="27">
        <v>659.1</v>
      </c>
      <c r="J191" s="22">
        <v>0</v>
      </c>
      <c r="K191" s="22">
        <v>0</v>
      </c>
      <c r="L191" s="22">
        <v>0</v>
      </c>
      <c r="M191" s="22">
        <f t="shared" si="8"/>
        <v>336.8299999999999</v>
      </c>
      <c r="N191" s="90">
        <f t="shared" si="9"/>
        <v>0.33820650045685935</v>
      </c>
      <c r="O191" s="91">
        <f t="shared" si="10"/>
        <v>303.14699999999993</v>
      </c>
      <c r="P191" s="7"/>
      <c r="Q191" s="97">
        <f t="shared" si="11"/>
        <v>0.033820650045685935</v>
      </c>
    </row>
    <row r="192" spans="1:17" ht="24.75" customHeight="1">
      <c r="A192" s="116">
        <v>119</v>
      </c>
      <c r="B192" s="25" t="s">
        <v>359</v>
      </c>
      <c r="C192" s="25" t="s">
        <v>356</v>
      </c>
      <c r="D192" s="109" t="s">
        <v>27</v>
      </c>
      <c r="E192" s="109" t="s">
        <v>34</v>
      </c>
      <c r="F192" s="56" t="s">
        <v>22</v>
      </c>
      <c r="G192" s="110" t="s">
        <v>360</v>
      </c>
      <c r="H192" s="111">
        <v>819.44</v>
      </c>
      <c r="I192" s="27">
        <v>467.5</v>
      </c>
      <c r="J192" s="22">
        <v>0</v>
      </c>
      <c r="K192" s="22">
        <v>0</v>
      </c>
      <c r="L192" s="22">
        <v>0</v>
      </c>
      <c r="M192" s="22">
        <f t="shared" si="8"/>
        <v>351.94000000000005</v>
      </c>
      <c r="N192" s="90">
        <f t="shared" si="9"/>
        <v>0.4294884311236943</v>
      </c>
      <c r="O192" s="91">
        <f t="shared" si="10"/>
        <v>316.74600000000004</v>
      </c>
      <c r="P192" s="7"/>
      <c r="Q192" s="97">
        <f t="shared" si="11"/>
        <v>0.04294884311236944</v>
      </c>
    </row>
    <row r="193" spans="1:17" ht="24.75" customHeight="1">
      <c r="A193" s="55">
        <v>120</v>
      </c>
      <c r="B193" s="19" t="s">
        <v>361</v>
      </c>
      <c r="C193" s="19" t="s">
        <v>356</v>
      </c>
      <c r="D193" s="109" t="s">
        <v>106</v>
      </c>
      <c r="E193" s="109" t="s">
        <v>362</v>
      </c>
      <c r="F193" s="13" t="s">
        <v>44</v>
      </c>
      <c r="G193" s="110" t="s">
        <v>28</v>
      </c>
      <c r="H193" s="111">
        <v>2847.75</v>
      </c>
      <c r="I193" s="27">
        <v>1147.13</v>
      </c>
      <c r="J193" s="22">
        <v>0</v>
      </c>
      <c r="K193" s="27">
        <v>36.33</v>
      </c>
      <c r="L193" s="22">
        <v>0</v>
      </c>
      <c r="M193" s="22">
        <f t="shared" si="8"/>
        <v>1664.29</v>
      </c>
      <c r="N193" s="90">
        <f t="shared" si="9"/>
        <v>0.5844227899218681</v>
      </c>
      <c r="O193" s="91">
        <f t="shared" si="10"/>
        <v>1497.861</v>
      </c>
      <c r="P193" s="7"/>
      <c r="Q193" s="97">
        <f t="shared" si="11"/>
        <v>0.058442278992186764</v>
      </c>
    </row>
    <row r="194" spans="1:17" ht="24.75" customHeight="1">
      <c r="A194" s="59"/>
      <c r="B194" s="60"/>
      <c r="C194" s="60"/>
      <c r="D194" s="109" t="s">
        <v>106</v>
      </c>
      <c r="E194" s="109" t="s">
        <v>362</v>
      </c>
      <c r="F194" s="13" t="s">
        <v>44</v>
      </c>
      <c r="G194" s="110" t="s">
        <v>194</v>
      </c>
      <c r="H194" s="111">
        <v>2863.98</v>
      </c>
      <c r="I194" s="27">
        <v>1320.51</v>
      </c>
      <c r="J194" s="22">
        <v>0</v>
      </c>
      <c r="K194" s="22">
        <v>0</v>
      </c>
      <c r="L194" s="22">
        <v>0</v>
      </c>
      <c r="M194" s="22">
        <f t="shared" si="8"/>
        <v>1543.47</v>
      </c>
      <c r="N194" s="90">
        <f t="shared" si="9"/>
        <v>0.5389248528271846</v>
      </c>
      <c r="O194" s="91">
        <f t="shared" si="10"/>
        <v>1389.123</v>
      </c>
      <c r="P194" s="7"/>
      <c r="Q194" s="97">
        <f t="shared" si="11"/>
        <v>0.05389248528271845</v>
      </c>
    </row>
    <row r="195" spans="1:17" ht="24.75" customHeight="1">
      <c r="A195" s="83">
        <v>121</v>
      </c>
      <c r="B195" s="25" t="s">
        <v>363</v>
      </c>
      <c r="C195" s="25" t="s">
        <v>356</v>
      </c>
      <c r="D195" s="109" t="s">
        <v>249</v>
      </c>
      <c r="E195" s="109" t="s">
        <v>89</v>
      </c>
      <c r="F195" s="13" t="s">
        <v>42</v>
      </c>
      <c r="G195" s="110" t="s">
        <v>364</v>
      </c>
      <c r="H195" s="111">
        <v>15324.63</v>
      </c>
      <c r="I195" s="27">
        <v>10390.6</v>
      </c>
      <c r="J195" s="22">
        <v>0</v>
      </c>
      <c r="K195" s="27">
        <v>401.18</v>
      </c>
      <c r="L195" s="27">
        <v>3229</v>
      </c>
      <c r="M195" s="22">
        <f t="shared" si="8"/>
        <v>1303.8499999999985</v>
      </c>
      <c r="N195" s="90">
        <f t="shared" si="9"/>
        <v>0.08508198892893326</v>
      </c>
      <c r="O195" s="91">
        <f t="shared" si="10"/>
        <v>1173.4649999999988</v>
      </c>
      <c r="P195" s="7"/>
      <c r="Q195" s="97">
        <f t="shared" si="11"/>
        <v>0.008508198892893322</v>
      </c>
    </row>
    <row r="196" spans="1:17" ht="24.75" customHeight="1">
      <c r="A196" s="55">
        <v>122</v>
      </c>
      <c r="B196" s="19" t="s">
        <v>365</v>
      </c>
      <c r="C196" s="19" t="s">
        <v>356</v>
      </c>
      <c r="D196" s="109" t="s">
        <v>366</v>
      </c>
      <c r="E196" s="109" t="s">
        <v>34</v>
      </c>
      <c r="F196" s="56" t="s">
        <v>22</v>
      </c>
      <c r="G196" s="110" t="s">
        <v>221</v>
      </c>
      <c r="H196" s="111">
        <v>1129.53</v>
      </c>
      <c r="I196" s="27">
        <v>701.6</v>
      </c>
      <c r="J196" s="22">
        <v>0</v>
      </c>
      <c r="K196" s="22">
        <v>0</v>
      </c>
      <c r="L196" s="22">
        <v>0</v>
      </c>
      <c r="M196" s="22">
        <f aca="true" t="shared" si="12" ref="M196:M259">H196-I196-J196-K196-L196</f>
        <v>427.92999999999995</v>
      </c>
      <c r="N196" s="90">
        <f aca="true" t="shared" si="13" ref="N196:N259">M196/H196</f>
        <v>0.3788566926066594</v>
      </c>
      <c r="O196" s="91">
        <f aca="true" t="shared" si="14" ref="O196:O259">M196*0.9</f>
        <v>385.13699999999994</v>
      </c>
      <c r="P196" s="7"/>
      <c r="Q196" s="97">
        <f aca="true" t="shared" si="15" ref="Q196:Q259">(H196-I196-J196-K196-L196-O196)/H196</f>
        <v>0.037885669260665944</v>
      </c>
    </row>
    <row r="197" spans="1:17" ht="24.75" customHeight="1">
      <c r="A197" s="59"/>
      <c r="B197" s="60"/>
      <c r="C197" s="60"/>
      <c r="D197" s="109" t="s">
        <v>366</v>
      </c>
      <c r="E197" s="109" t="s">
        <v>83</v>
      </c>
      <c r="F197" s="10" t="s">
        <v>42</v>
      </c>
      <c r="G197" s="110" t="s">
        <v>367</v>
      </c>
      <c r="H197" s="111">
        <v>2382.84</v>
      </c>
      <c r="I197" s="27">
        <v>1164.6</v>
      </c>
      <c r="J197" s="22">
        <v>0</v>
      </c>
      <c r="K197" s="22">
        <v>0</v>
      </c>
      <c r="L197" s="22">
        <v>0</v>
      </c>
      <c r="M197" s="22">
        <f t="shared" si="12"/>
        <v>1218.2400000000002</v>
      </c>
      <c r="N197" s="90">
        <f t="shared" si="13"/>
        <v>0.5112554766581056</v>
      </c>
      <c r="O197" s="91">
        <f t="shared" si="14"/>
        <v>1096.4160000000002</v>
      </c>
      <c r="P197" s="7"/>
      <c r="Q197" s="97">
        <f t="shared" si="15"/>
        <v>0.051125547665810574</v>
      </c>
    </row>
    <row r="198" spans="1:17" ht="24.75" customHeight="1">
      <c r="A198" s="83">
        <v>123</v>
      </c>
      <c r="B198" s="25" t="s">
        <v>368</v>
      </c>
      <c r="C198" s="25" t="s">
        <v>356</v>
      </c>
      <c r="D198" s="109" t="s">
        <v>68</v>
      </c>
      <c r="E198" s="109" t="s">
        <v>83</v>
      </c>
      <c r="F198" s="10" t="s">
        <v>42</v>
      </c>
      <c r="G198" s="110" t="s">
        <v>367</v>
      </c>
      <c r="H198" s="111">
        <v>3111.39</v>
      </c>
      <c r="I198" s="27">
        <v>1584.7</v>
      </c>
      <c r="J198" s="22">
        <v>0</v>
      </c>
      <c r="K198" s="22">
        <v>0</v>
      </c>
      <c r="L198" s="22">
        <v>0</v>
      </c>
      <c r="M198" s="22">
        <f t="shared" si="12"/>
        <v>1526.6899999999998</v>
      </c>
      <c r="N198" s="90">
        <f t="shared" si="13"/>
        <v>0.49067779995436117</v>
      </c>
      <c r="O198" s="91">
        <f t="shared" si="14"/>
        <v>1374.021</v>
      </c>
      <c r="P198" s="7"/>
      <c r="Q198" s="97">
        <f t="shared" si="15"/>
        <v>0.04906777999543609</v>
      </c>
    </row>
    <row r="199" spans="1:17" ht="24.75" customHeight="1">
      <c r="A199" s="55">
        <v>124</v>
      </c>
      <c r="B199" s="19" t="s">
        <v>369</v>
      </c>
      <c r="C199" s="19" t="s">
        <v>356</v>
      </c>
      <c r="D199" s="109" t="s">
        <v>370</v>
      </c>
      <c r="E199" s="109" t="s">
        <v>362</v>
      </c>
      <c r="F199" s="13" t="s">
        <v>44</v>
      </c>
      <c r="G199" s="110" t="s">
        <v>261</v>
      </c>
      <c r="H199" s="111">
        <v>3028.47</v>
      </c>
      <c r="I199" s="27">
        <v>1281.28</v>
      </c>
      <c r="J199" s="22">
        <v>0</v>
      </c>
      <c r="K199" s="22">
        <v>0</v>
      </c>
      <c r="L199" s="22">
        <v>0</v>
      </c>
      <c r="M199" s="22">
        <f t="shared" si="12"/>
        <v>1747.1899999999998</v>
      </c>
      <c r="N199" s="90">
        <f t="shared" si="13"/>
        <v>0.5769216799241861</v>
      </c>
      <c r="O199" s="91">
        <f t="shared" si="14"/>
        <v>1572.4709999999998</v>
      </c>
      <c r="P199" s="7"/>
      <c r="Q199" s="97">
        <f t="shared" si="15"/>
        <v>0.057692167992418636</v>
      </c>
    </row>
    <row r="200" spans="1:17" ht="24.75" customHeight="1">
      <c r="A200" s="61"/>
      <c r="B200" s="140"/>
      <c r="C200" s="140"/>
      <c r="D200" s="123" t="s">
        <v>46</v>
      </c>
      <c r="E200" s="123" t="s">
        <v>89</v>
      </c>
      <c r="F200" s="13" t="s">
        <v>42</v>
      </c>
      <c r="G200" s="141">
        <v>43432</v>
      </c>
      <c r="H200" s="124">
        <v>1335.66</v>
      </c>
      <c r="I200" s="128">
        <v>651.3</v>
      </c>
      <c r="J200" s="22">
        <v>0</v>
      </c>
      <c r="K200" s="22">
        <v>0</v>
      </c>
      <c r="L200" s="22">
        <v>0</v>
      </c>
      <c r="M200" s="22">
        <f t="shared" si="12"/>
        <v>684.3600000000001</v>
      </c>
      <c r="N200" s="90">
        <f t="shared" si="13"/>
        <v>0.5123759040474373</v>
      </c>
      <c r="O200" s="91">
        <f t="shared" si="14"/>
        <v>615.9240000000001</v>
      </c>
      <c r="P200" s="7"/>
      <c r="Q200" s="97">
        <f t="shared" si="15"/>
        <v>0.051237590404743745</v>
      </c>
    </row>
    <row r="201" spans="1:17" ht="24.75" customHeight="1">
      <c r="A201" s="55">
        <v>125</v>
      </c>
      <c r="B201" s="19" t="s">
        <v>371</v>
      </c>
      <c r="C201" s="19" t="s">
        <v>356</v>
      </c>
      <c r="D201" s="109" t="s">
        <v>20</v>
      </c>
      <c r="E201" s="109" t="s">
        <v>34</v>
      </c>
      <c r="F201" s="56" t="s">
        <v>22</v>
      </c>
      <c r="G201" s="110" t="s">
        <v>372</v>
      </c>
      <c r="H201" s="111">
        <v>2076.5</v>
      </c>
      <c r="I201" s="27">
        <v>1528</v>
      </c>
      <c r="J201" s="22">
        <v>0</v>
      </c>
      <c r="K201" s="22">
        <v>0</v>
      </c>
      <c r="L201" s="22">
        <v>0</v>
      </c>
      <c r="M201" s="22">
        <f t="shared" si="12"/>
        <v>548.5</v>
      </c>
      <c r="N201" s="90">
        <f t="shared" si="13"/>
        <v>0.26414640019263186</v>
      </c>
      <c r="O201" s="91">
        <f t="shared" si="14"/>
        <v>493.65000000000003</v>
      </c>
      <c r="P201" s="7"/>
      <c r="Q201" s="97">
        <f t="shared" si="15"/>
        <v>0.026414640019263167</v>
      </c>
    </row>
    <row r="202" spans="1:17" ht="24.75" customHeight="1">
      <c r="A202" s="59"/>
      <c r="B202" s="60"/>
      <c r="C202" s="60"/>
      <c r="D202" s="56" t="s">
        <v>20</v>
      </c>
      <c r="E202" s="56" t="s">
        <v>89</v>
      </c>
      <c r="F202" s="13" t="s">
        <v>42</v>
      </c>
      <c r="G202" s="57" t="s">
        <v>373</v>
      </c>
      <c r="H202" s="58">
        <v>1289.38</v>
      </c>
      <c r="I202" s="22">
        <v>470.7</v>
      </c>
      <c r="J202" s="22">
        <v>0</v>
      </c>
      <c r="K202" s="22">
        <v>0</v>
      </c>
      <c r="L202" s="22">
        <v>0</v>
      </c>
      <c r="M202" s="22">
        <f t="shared" si="12"/>
        <v>818.6800000000001</v>
      </c>
      <c r="N202" s="90">
        <f t="shared" si="13"/>
        <v>0.6349408242721308</v>
      </c>
      <c r="O202" s="91">
        <f t="shared" si="14"/>
        <v>736.8120000000001</v>
      </c>
      <c r="P202" s="7"/>
      <c r="Q202" s="97">
        <f t="shared" si="15"/>
        <v>0.06349408242721302</v>
      </c>
    </row>
    <row r="203" spans="1:17" ht="24.75" customHeight="1">
      <c r="A203" s="142">
        <v>126</v>
      </c>
      <c r="B203" s="143" t="s">
        <v>374</v>
      </c>
      <c r="C203" s="143" t="s">
        <v>356</v>
      </c>
      <c r="D203" s="135" t="s">
        <v>138</v>
      </c>
      <c r="E203" s="135" t="s">
        <v>34</v>
      </c>
      <c r="F203" s="101" t="s">
        <v>22</v>
      </c>
      <c r="G203" s="136" t="s">
        <v>84</v>
      </c>
      <c r="H203" s="137">
        <v>2146.24</v>
      </c>
      <c r="I203" s="139">
        <v>1641.6</v>
      </c>
      <c r="J203" s="22">
        <v>0</v>
      </c>
      <c r="K203" s="22">
        <v>0</v>
      </c>
      <c r="L203" s="22">
        <v>138</v>
      </c>
      <c r="M203" s="22">
        <f t="shared" si="12"/>
        <v>366.6399999999999</v>
      </c>
      <c r="N203" s="90">
        <f t="shared" si="13"/>
        <v>0.17082898464291035</v>
      </c>
      <c r="O203" s="91">
        <v>0</v>
      </c>
      <c r="P203" s="148" t="s">
        <v>173</v>
      </c>
      <c r="Q203" s="97">
        <f t="shared" si="15"/>
        <v>0.17082898464291035</v>
      </c>
    </row>
    <row r="204" spans="1:17" ht="24.75" customHeight="1">
      <c r="A204" s="144"/>
      <c r="B204" s="145"/>
      <c r="C204" s="145"/>
      <c r="D204" s="135" t="s">
        <v>257</v>
      </c>
      <c r="E204" s="135" t="s">
        <v>34</v>
      </c>
      <c r="F204" s="101" t="s">
        <v>22</v>
      </c>
      <c r="G204" s="136" t="s">
        <v>150</v>
      </c>
      <c r="H204" s="137">
        <v>297.16</v>
      </c>
      <c r="I204" s="139">
        <v>69</v>
      </c>
      <c r="J204" s="22">
        <v>0</v>
      </c>
      <c r="K204" s="22">
        <v>0</v>
      </c>
      <c r="L204" s="22">
        <v>200</v>
      </c>
      <c r="M204" s="22">
        <f t="shared" si="12"/>
        <v>28.160000000000025</v>
      </c>
      <c r="N204" s="90">
        <f t="shared" si="13"/>
        <v>0.09476376362902147</v>
      </c>
      <c r="O204" s="91">
        <v>0</v>
      </c>
      <c r="P204" s="149"/>
      <c r="Q204" s="97">
        <f t="shared" si="15"/>
        <v>0.09476376362902147</v>
      </c>
    </row>
    <row r="205" spans="1:17" ht="24.75" customHeight="1">
      <c r="A205" s="146"/>
      <c r="B205" s="147"/>
      <c r="C205" s="147"/>
      <c r="D205" s="135" t="s">
        <v>375</v>
      </c>
      <c r="E205" s="135" t="s">
        <v>83</v>
      </c>
      <c r="F205" s="80" t="s">
        <v>42</v>
      </c>
      <c r="G205" s="136" t="s">
        <v>376</v>
      </c>
      <c r="H205" s="137">
        <v>19156.52</v>
      </c>
      <c r="I205" s="139">
        <v>13579.9</v>
      </c>
      <c r="J205" s="22">
        <v>0</v>
      </c>
      <c r="K205" s="139">
        <v>1025.53</v>
      </c>
      <c r="L205" s="22">
        <v>0</v>
      </c>
      <c r="M205" s="22">
        <f t="shared" si="12"/>
        <v>4551.090000000001</v>
      </c>
      <c r="N205" s="90">
        <f t="shared" si="13"/>
        <v>0.23757394349286828</v>
      </c>
      <c r="O205" s="91">
        <v>0</v>
      </c>
      <c r="P205" s="150"/>
      <c r="Q205" s="97">
        <f t="shared" si="15"/>
        <v>0.23757394349286828</v>
      </c>
    </row>
    <row r="206" spans="1:17" ht="24.75" customHeight="1">
      <c r="A206" s="83">
        <v>127</v>
      </c>
      <c r="B206" s="25" t="s">
        <v>377</v>
      </c>
      <c r="C206" s="25" t="s">
        <v>356</v>
      </c>
      <c r="D206" s="109" t="s">
        <v>378</v>
      </c>
      <c r="E206" s="109" t="s">
        <v>89</v>
      </c>
      <c r="F206" s="13" t="s">
        <v>42</v>
      </c>
      <c r="G206" s="110" t="s">
        <v>379</v>
      </c>
      <c r="H206" s="111">
        <v>3067.16</v>
      </c>
      <c r="I206" s="27">
        <v>1522.7</v>
      </c>
      <c r="J206" s="22">
        <v>0</v>
      </c>
      <c r="K206" s="22">
        <v>0</v>
      </c>
      <c r="L206" s="22">
        <v>0</v>
      </c>
      <c r="M206" s="22">
        <f t="shared" si="12"/>
        <v>1544.4599999999998</v>
      </c>
      <c r="N206" s="90">
        <f t="shared" si="13"/>
        <v>0.5035472554415159</v>
      </c>
      <c r="O206" s="91">
        <f t="shared" si="14"/>
        <v>1390.014</v>
      </c>
      <c r="P206" s="7"/>
      <c r="Q206" s="97">
        <f t="shared" si="15"/>
        <v>0.05035472554415157</v>
      </c>
    </row>
    <row r="207" spans="1:17" ht="24.75" customHeight="1">
      <c r="A207" s="83">
        <v>128</v>
      </c>
      <c r="B207" s="25" t="s">
        <v>380</v>
      </c>
      <c r="C207" s="25" t="s">
        <v>356</v>
      </c>
      <c r="D207" s="109" t="s">
        <v>381</v>
      </c>
      <c r="E207" s="109" t="s">
        <v>83</v>
      </c>
      <c r="F207" s="10" t="s">
        <v>42</v>
      </c>
      <c r="G207" s="110" t="s">
        <v>133</v>
      </c>
      <c r="H207" s="111">
        <v>20048.46</v>
      </c>
      <c r="I207" s="27">
        <v>13584.5</v>
      </c>
      <c r="J207" s="22">
        <v>0</v>
      </c>
      <c r="K207" s="22">
        <v>0</v>
      </c>
      <c r="L207" s="22">
        <v>0</v>
      </c>
      <c r="M207" s="22">
        <f t="shared" si="12"/>
        <v>6463.959999999999</v>
      </c>
      <c r="N207" s="90">
        <f t="shared" si="13"/>
        <v>0.322416784132048</v>
      </c>
      <c r="O207" s="91">
        <f t="shared" si="14"/>
        <v>5817.563999999999</v>
      </c>
      <c r="P207" s="7"/>
      <c r="Q207" s="97">
        <f t="shared" si="15"/>
        <v>0.03224167841320479</v>
      </c>
    </row>
    <row r="208" spans="1:17" ht="24.75" customHeight="1">
      <c r="A208" s="55">
        <v>129</v>
      </c>
      <c r="B208" s="16" t="s">
        <v>382</v>
      </c>
      <c r="C208" s="16" t="s">
        <v>383</v>
      </c>
      <c r="D208" s="13" t="s">
        <v>24</v>
      </c>
      <c r="E208" s="13" t="s">
        <v>384</v>
      </c>
      <c r="F208" s="13" t="s">
        <v>42</v>
      </c>
      <c r="G208" s="110" t="s">
        <v>385</v>
      </c>
      <c r="H208" s="65">
        <v>3000.35</v>
      </c>
      <c r="I208" s="18">
        <v>1485.1</v>
      </c>
      <c r="J208" s="22">
        <v>0</v>
      </c>
      <c r="K208" s="22">
        <v>0</v>
      </c>
      <c r="L208" s="22">
        <v>0</v>
      </c>
      <c r="M208" s="22">
        <f t="shared" si="12"/>
        <v>1515.25</v>
      </c>
      <c r="N208" s="90">
        <f t="shared" si="13"/>
        <v>0.5050244138183879</v>
      </c>
      <c r="O208" s="91">
        <f t="shared" si="14"/>
        <v>1363.7250000000001</v>
      </c>
      <c r="P208" s="7"/>
      <c r="Q208" s="97">
        <f t="shared" si="15"/>
        <v>0.05050244138183874</v>
      </c>
    </row>
    <row r="209" spans="1:17" ht="24.75" customHeight="1">
      <c r="A209" s="59"/>
      <c r="B209" s="69"/>
      <c r="C209" s="69"/>
      <c r="D209" s="13" t="s">
        <v>386</v>
      </c>
      <c r="E209" s="13" t="s">
        <v>83</v>
      </c>
      <c r="F209" s="10" t="s">
        <v>42</v>
      </c>
      <c r="G209" s="119">
        <v>20181115</v>
      </c>
      <c r="H209" s="65">
        <v>5744.26</v>
      </c>
      <c r="I209" s="18">
        <v>4146.2</v>
      </c>
      <c r="J209" s="22">
        <v>0</v>
      </c>
      <c r="K209" s="22">
        <v>0</v>
      </c>
      <c r="L209" s="22">
        <v>0</v>
      </c>
      <c r="M209" s="22">
        <f t="shared" si="12"/>
        <v>1598.0600000000004</v>
      </c>
      <c r="N209" s="90">
        <f t="shared" si="13"/>
        <v>0.2782011956283316</v>
      </c>
      <c r="O209" s="91">
        <f t="shared" si="14"/>
        <v>1438.2540000000004</v>
      </c>
      <c r="P209" s="7"/>
      <c r="Q209" s="97">
        <f t="shared" si="15"/>
        <v>0.027820119562833166</v>
      </c>
    </row>
    <row r="210" spans="1:17" ht="24.75" customHeight="1">
      <c r="A210" s="55">
        <v>130</v>
      </c>
      <c r="B210" s="29" t="s">
        <v>387</v>
      </c>
      <c r="C210" s="29" t="s">
        <v>383</v>
      </c>
      <c r="D210" s="13" t="s">
        <v>388</v>
      </c>
      <c r="E210" s="13" t="s">
        <v>384</v>
      </c>
      <c r="F210" s="13" t="s">
        <v>42</v>
      </c>
      <c r="G210" s="119">
        <v>20180223</v>
      </c>
      <c r="H210" s="65">
        <v>2804.73</v>
      </c>
      <c r="I210" s="18">
        <v>1389.2</v>
      </c>
      <c r="J210" s="22">
        <v>0</v>
      </c>
      <c r="K210" s="22">
        <v>0</v>
      </c>
      <c r="L210" s="18">
        <v>749</v>
      </c>
      <c r="M210" s="22">
        <f t="shared" si="12"/>
        <v>666.53</v>
      </c>
      <c r="N210" s="90">
        <f t="shared" si="13"/>
        <v>0.237644978304507</v>
      </c>
      <c r="O210" s="91">
        <f t="shared" si="14"/>
        <v>599.877</v>
      </c>
      <c r="P210" s="7"/>
      <c r="Q210" s="97">
        <f t="shared" si="15"/>
        <v>0.02376449783045071</v>
      </c>
    </row>
    <row r="211" spans="1:17" ht="24.75" customHeight="1">
      <c r="A211" s="99">
        <v>131</v>
      </c>
      <c r="B211" s="148" t="s">
        <v>389</v>
      </c>
      <c r="C211" s="148" t="s">
        <v>383</v>
      </c>
      <c r="D211" s="72" t="s">
        <v>135</v>
      </c>
      <c r="E211" s="72" t="s">
        <v>83</v>
      </c>
      <c r="F211" s="80" t="s">
        <v>42</v>
      </c>
      <c r="G211" s="129">
        <v>20180309</v>
      </c>
      <c r="H211" s="74">
        <v>9056.84</v>
      </c>
      <c r="I211" s="92">
        <v>6397</v>
      </c>
      <c r="J211" s="22">
        <v>0</v>
      </c>
      <c r="K211" s="92">
        <v>177.01</v>
      </c>
      <c r="L211" s="22">
        <v>1000</v>
      </c>
      <c r="M211" s="22">
        <f t="shared" si="12"/>
        <v>1482.83</v>
      </c>
      <c r="N211" s="90">
        <f t="shared" si="13"/>
        <v>0.1637248753428348</v>
      </c>
      <c r="O211" s="91">
        <v>0</v>
      </c>
      <c r="P211" s="148" t="s">
        <v>173</v>
      </c>
      <c r="Q211" s="97">
        <f t="shared" si="15"/>
        <v>0.1637248753428348</v>
      </c>
    </row>
    <row r="212" spans="1:17" ht="24.75" customHeight="1">
      <c r="A212" s="99"/>
      <c r="B212" s="149"/>
      <c r="C212" s="149"/>
      <c r="D212" s="72" t="s">
        <v>135</v>
      </c>
      <c r="E212" s="72" t="s">
        <v>83</v>
      </c>
      <c r="F212" s="80" t="s">
        <v>42</v>
      </c>
      <c r="G212" s="129">
        <v>20180622</v>
      </c>
      <c r="H212" s="74">
        <v>9041.26</v>
      </c>
      <c r="I212" s="92">
        <v>6493.1</v>
      </c>
      <c r="J212" s="22">
        <v>0</v>
      </c>
      <c r="K212" s="92">
        <v>157.41</v>
      </c>
      <c r="L212" s="92">
        <v>1466</v>
      </c>
      <c r="M212" s="22">
        <f t="shared" si="12"/>
        <v>924.75</v>
      </c>
      <c r="N212" s="90">
        <f t="shared" si="13"/>
        <v>0.10228109798855468</v>
      </c>
      <c r="O212" s="91">
        <v>0</v>
      </c>
      <c r="P212" s="149"/>
      <c r="Q212" s="97">
        <f t="shared" si="15"/>
        <v>0.10228109798855468</v>
      </c>
    </row>
    <row r="213" spans="1:17" ht="24.75" customHeight="1">
      <c r="A213" s="99"/>
      <c r="B213" s="149"/>
      <c r="C213" s="149"/>
      <c r="D213" s="72" t="s">
        <v>135</v>
      </c>
      <c r="E213" s="72" t="s">
        <v>83</v>
      </c>
      <c r="F213" s="80" t="s">
        <v>42</v>
      </c>
      <c r="G213" s="129">
        <v>20180910</v>
      </c>
      <c r="H213" s="74">
        <v>8285.22</v>
      </c>
      <c r="I213" s="92">
        <v>5939.2</v>
      </c>
      <c r="J213" s="22">
        <v>0</v>
      </c>
      <c r="K213" s="22">
        <v>0</v>
      </c>
      <c r="L213" s="22">
        <v>1269</v>
      </c>
      <c r="M213" s="22">
        <f t="shared" si="12"/>
        <v>1077.0199999999995</v>
      </c>
      <c r="N213" s="90">
        <f t="shared" si="13"/>
        <v>0.12999292716427563</v>
      </c>
      <c r="O213" s="91">
        <v>0</v>
      </c>
      <c r="P213" s="149"/>
      <c r="Q213" s="97">
        <f t="shared" si="15"/>
        <v>0.12999292716427563</v>
      </c>
    </row>
    <row r="214" spans="1:17" ht="24.75" customHeight="1">
      <c r="A214" s="99"/>
      <c r="B214" s="150"/>
      <c r="C214" s="150"/>
      <c r="D214" s="72" t="s">
        <v>390</v>
      </c>
      <c r="E214" s="72" t="s">
        <v>83</v>
      </c>
      <c r="F214" s="80" t="s">
        <v>42</v>
      </c>
      <c r="G214" s="129">
        <v>20181018</v>
      </c>
      <c r="H214" s="74">
        <v>5582.62</v>
      </c>
      <c r="I214" s="92">
        <v>3663.1</v>
      </c>
      <c r="J214" s="92">
        <v>1474.19</v>
      </c>
      <c r="K214" s="22">
        <v>0</v>
      </c>
      <c r="L214" s="22">
        <v>400</v>
      </c>
      <c r="M214" s="22">
        <f t="shared" si="12"/>
        <v>45.32999999999993</v>
      </c>
      <c r="N214" s="90">
        <f t="shared" si="13"/>
        <v>0.00811984337103366</v>
      </c>
      <c r="O214" s="91">
        <v>0</v>
      </c>
      <c r="P214" s="150"/>
      <c r="Q214" s="97">
        <f t="shared" si="15"/>
        <v>0.00811984337103366</v>
      </c>
    </row>
    <row r="215" spans="1:17" ht="24.75" customHeight="1">
      <c r="A215" s="61">
        <v>132</v>
      </c>
      <c r="B215" s="16" t="s">
        <v>391</v>
      </c>
      <c r="C215" s="16" t="s">
        <v>383</v>
      </c>
      <c r="D215" s="13" t="s">
        <v>392</v>
      </c>
      <c r="E215" s="13" t="s">
        <v>384</v>
      </c>
      <c r="F215" s="13" t="s">
        <v>42</v>
      </c>
      <c r="G215" s="119">
        <v>20180725</v>
      </c>
      <c r="H215" s="65">
        <v>4896.17</v>
      </c>
      <c r="I215" s="18">
        <v>2979.4</v>
      </c>
      <c r="J215" s="22">
        <v>0</v>
      </c>
      <c r="K215" s="18">
        <v>866.35</v>
      </c>
      <c r="L215" s="47">
        <v>810</v>
      </c>
      <c r="M215" s="22">
        <f t="shared" si="12"/>
        <v>240.42000000000007</v>
      </c>
      <c r="N215" s="90">
        <f t="shared" si="13"/>
        <v>0.049103687167724994</v>
      </c>
      <c r="O215" s="91">
        <v>0</v>
      </c>
      <c r="P215" s="7"/>
      <c r="Q215" s="97">
        <f t="shared" si="15"/>
        <v>0.049103687167724994</v>
      </c>
    </row>
    <row r="216" spans="1:17" ht="24.75" customHeight="1">
      <c r="A216" s="59"/>
      <c r="B216" s="69"/>
      <c r="C216" s="69"/>
      <c r="D216" s="13" t="s">
        <v>138</v>
      </c>
      <c r="E216" s="13" t="s">
        <v>384</v>
      </c>
      <c r="F216" s="13" t="s">
        <v>42</v>
      </c>
      <c r="G216" s="119">
        <v>20181111</v>
      </c>
      <c r="H216" s="65">
        <v>13604.7</v>
      </c>
      <c r="I216" s="18">
        <v>9245.5</v>
      </c>
      <c r="J216" s="22">
        <v>0</v>
      </c>
      <c r="K216" s="18">
        <v>645.06</v>
      </c>
      <c r="L216" s="22">
        <v>0</v>
      </c>
      <c r="M216" s="22">
        <f t="shared" si="12"/>
        <v>3714.140000000001</v>
      </c>
      <c r="N216" s="90">
        <f t="shared" si="13"/>
        <v>0.2730041823781488</v>
      </c>
      <c r="O216" s="91">
        <f t="shared" si="14"/>
        <v>3342.7260000000006</v>
      </c>
      <c r="P216" s="7"/>
      <c r="Q216" s="97">
        <f t="shared" si="15"/>
        <v>0.027300418237814886</v>
      </c>
    </row>
    <row r="217" spans="1:17" ht="24.75" customHeight="1">
      <c r="A217" s="151">
        <v>133</v>
      </c>
      <c r="B217" s="71" t="s">
        <v>393</v>
      </c>
      <c r="C217" s="71" t="s">
        <v>383</v>
      </c>
      <c r="D217" s="72" t="s">
        <v>394</v>
      </c>
      <c r="E217" s="72" t="s">
        <v>83</v>
      </c>
      <c r="F217" s="80" t="s">
        <v>42</v>
      </c>
      <c r="G217" s="129">
        <v>20180721</v>
      </c>
      <c r="H217" s="74">
        <v>20378.44</v>
      </c>
      <c r="I217" s="92">
        <v>14611</v>
      </c>
      <c r="J217" s="22">
        <v>0</v>
      </c>
      <c r="K217" s="92">
        <v>812.86</v>
      </c>
      <c r="L217" s="22">
        <v>2372</v>
      </c>
      <c r="M217" s="22">
        <f t="shared" si="12"/>
        <v>2582.579999999999</v>
      </c>
      <c r="N217" s="90">
        <f t="shared" si="13"/>
        <v>0.12673099609194813</v>
      </c>
      <c r="O217" s="91">
        <v>0</v>
      </c>
      <c r="P217" s="79" t="s">
        <v>395</v>
      </c>
      <c r="Q217" s="97">
        <f t="shared" si="15"/>
        <v>0.12673099609194813</v>
      </c>
    </row>
    <row r="218" spans="1:17" ht="24.75" customHeight="1">
      <c r="A218" s="83">
        <v>134</v>
      </c>
      <c r="B218" s="29" t="s">
        <v>396</v>
      </c>
      <c r="C218" s="29" t="s">
        <v>383</v>
      </c>
      <c r="D218" s="13" t="s">
        <v>397</v>
      </c>
      <c r="E218" s="13" t="s">
        <v>83</v>
      </c>
      <c r="F218" s="10" t="s">
        <v>42</v>
      </c>
      <c r="G218" s="119">
        <v>20181003</v>
      </c>
      <c r="H218" s="65">
        <v>2396.69</v>
      </c>
      <c r="I218" s="18">
        <v>1135.6</v>
      </c>
      <c r="J218" s="22">
        <v>0</v>
      </c>
      <c r="K218" s="22">
        <v>0</v>
      </c>
      <c r="L218" s="22">
        <v>815</v>
      </c>
      <c r="M218" s="22">
        <f t="shared" si="12"/>
        <v>446.09000000000015</v>
      </c>
      <c r="N218" s="90">
        <f t="shared" si="13"/>
        <v>0.18612753422428438</v>
      </c>
      <c r="O218" s="91">
        <f t="shared" si="14"/>
        <v>401.48100000000017</v>
      </c>
      <c r="P218" s="7"/>
      <c r="Q218" s="97">
        <f t="shared" si="15"/>
        <v>0.018612753422428425</v>
      </c>
    </row>
    <row r="219" spans="1:17" ht="24.75" customHeight="1">
      <c r="A219" s="83">
        <v>135</v>
      </c>
      <c r="B219" s="29" t="s">
        <v>398</v>
      </c>
      <c r="C219" s="29" t="s">
        <v>383</v>
      </c>
      <c r="D219" s="13" t="s">
        <v>399</v>
      </c>
      <c r="E219" s="13" t="s">
        <v>348</v>
      </c>
      <c r="F219" s="13" t="s">
        <v>44</v>
      </c>
      <c r="G219" s="119">
        <v>20180528</v>
      </c>
      <c r="H219" s="65">
        <v>5594.7</v>
      </c>
      <c r="I219" s="18">
        <v>2723.09</v>
      </c>
      <c r="J219" s="22">
        <v>0</v>
      </c>
      <c r="K219" s="22">
        <v>0</v>
      </c>
      <c r="L219" s="22">
        <v>0</v>
      </c>
      <c r="M219" s="22">
        <f t="shared" si="12"/>
        <v>2871.6099999999997</v>
      </c>
      <c r="N219" s="90">
        <f t="shared" si="13"/>
        <v>0.5132732764938245</v>
      </c>
      <c r="O219" s="91">
        <f t="shared" si="14"/>
        <v>2584.4489999999996</v>
      </c>
      <c r="P219" s="7"/>
      <c r="Q219" s="97">
        <f t="shared" si="15"/>
        <v>0.05132732764938246</v>
      </c>
    </row>
    <row r="220" spans="1:17" ht="24.75" customHeight="1">
      <c r="A220" s="63">
        <v>136</v>
      </c>
      <c r="B220" s="16" t="s">
        <v>400</v>
      </c>
      <c r="C220" s="16" t="s">
        <v>401</v>
      </c>
      <c r="D220" s="152" t="s">
        <v>402</v>
      </c>
      <c r="E220" s="153" t="s">
        <v>206</v>
      </c>
      <c r="F220" s="10" t="s">
        <v>42</v>
      </c>
      <c r="G220" s="154">
        <v>43128</v>
      </c>
      <c r="H220" s="155">
        <v>3920.34</v>
      </c>
      <c r="I220" s="161">
        <v>2611.8</v>
      </c>
      <c r="J220" s="22">
        <v>0</v>
      </c>
      <c r="K220" s="138">
        <v>96.96</v>
      </c>
      <c r="L220" s="22">
        <v>0</v>
      </c>
      <c r="M220" s="22">
        <f t="shared" si="12"/>
        <v>1211.58</v>
      </c>
      <c r="N220" s="90">
        <f t="shared" si="13"/>
        <v>0.3090497252789299</v>
      </c>
      <c r="O220" s="91">
        <f t="shared" si="14"/>
        <v>1090.422</v>
      </c>
      <c r="P220" s="7"/>
      <c r="Q220" s="97">
        <f t="shared" si="15"/>
        <v>0.03090497252789296</v>
      </c>
    </row>
    <row r="221" spans="1:17" ht="24.75" customHeight="1">
      <c r="A221" s="68"/>
      <c r="B221" s="156"/>
      <c r="C221" s="156"/>
      <c r="D221" s="13" t="s">
        <v>402</v>
      </c>
      <c r="E221" s="13" t="s">
        <v>132</v>
      </c>
      <c r="F221" s="13" t="s">
        <v>44</v>
      </c>
      <c r="G221" s="119">
        <v>20180206</v>
      </c>
      <c r="H221" s="65">
        <v>3524.09</v>
      </c>
      <c r="I221" s="18">
        <v>1320.14</v>
      </c>
      <c r="J221" s="22">
        <v>0</v>
      </c>
      <c r="K221" s="22">
        <v>0</v>
      </c>
      <c r="L221" s="22">
        <v>0</v>
      </c>
      <c r="M221" s="22">
        <f t="shared" si="12"/>
        <v>2203.95</v>
      </c>
      <c r="N221" s="90">
        <f t="shared" si="13"/>
        <v>0.6253954921696097</v>
      </c>
      <c r="O221" s="91">
        <f t="shared" si="14"/>
        <v>1983.5549999999998</v>
      </c>
      <c r="P221" s="7"/>
      <c r="Q221" s="97">
        <f t="shared" si="15"/>
        <v>0.06253954921696096</v>
      </c>
    </row>
    <row r="222" spans="1:17" ht="24.75" customHeight="1">
      <c r="A222" s="83">
        <v>137</v>
      </c>
      <c r="B222" s="19" t="s">
        <v>403</v>
      </c>
      <c r="C222" s="118" t="s">
        <v>404</v>
      </c>
      <c r="D222" s="109" t="s">
        <v>405</v>
      </c>
      <c r="E222" s="109" t="s">
        <v>94</v>
      </c>
      <c r="F222" s="13" t="s">
        <v>44</v>
      </c>
      <c r="G222" s="110" t="s">
        <v>406</v>
      </c>
      <c r="H222" s="111">
        <v>6111.13</v>
      </c>
      <c r="I222" s="27">
        <v>2235.15</v>
      </c>
      <c r="J222" s="22">
        <v>0</v>
      </c>
      <c r="K222" s="27">
        <v>193.19</v>
      </c>
      <c r="L222" s="22">
        <v>0</v>
      </c>
      <c r="M222" s="22">
        <f t="shared" si="12"/>
        <v>3682.79</v>
      </c>
      <c r="N222" s="90">
        <f t="shared" si="13"/>
        <v>0.6026365009417244</v>
      </c>
      <c r="O222" s="91">
        <f t="shared" si="14"/>
        <v>3314.511</v>
      </c>
      <c r="P222" s="7"/>
      <c r="Q222" s="97">
        <f t="shared" si="15"/>
        <v>0.060263650094172436</v>
      </c>
    </row>
    <row r="223" spans="1:17" ht="24.75" customHeight="1">
      <c r="A223" s="83"/>
      <c r="B223" s="62"/>
      <c r="C223" s="62"/>
      <c r="D223" s="109" t="s">
        <v>407</v>
      </c>
      <c r="E223" s="109" t="s">
        <v>125</v>
      </c>
      <c r="F223" s="13" t="s">
        <v>44</v>
      </c>
      <c r="G223" s="110" t="s">
        <v>408</v>
      </c>
      <c r="H223" s="111">
        <v>19780.85</v>
      </c>
      <c r="I223" s="27">
        <v>10759.65</v>
      </c>
      <c r="J223" s="27">
        <v>3753.42</v>
      </c>
      <c r="K223" s="27">
        <v>430.09</v>
      </c>
      <c r="L223" s="27">
        <v>1985</v>
      </c>
      <c r="M223" s="22">
        <f t="shared" si="12"/>
        <v>2852.6899999999987</v>
      </c>
      <c r="N223" s="90">
        <f t="shared" si="13"/>
        <v>0.14421473293614778</v>
      </c>
      <c r="O223" s="91">
        <f t="shared" si="14"/>
        <v>2567.420999999999</v>
      </c>
      <c r="P223" s="7"/>
      <c r="Q223" s="97">
        <f t="shared" si="15"/>
        <v>0.014421473293614774</v>
      </c>
    </row>
    <row r="224" spans="1:17" ht="24.75" customHeight="1">
      <c r="A224" s="83"/>
      <c r="B224" s="62"/>
      <c r="C224" s="62"/>
      <c r="D224" s="109" t="s">
        <v>407</v>
      </c>
      <c r="E224" s="109" t="s">
        <v>200</v>
      </c>
      <c r="F224" s="13" t="s">
        <v>42</v>
      </c>
      <c r="G224" s="110" t="s">
        <v>409</v>
      </c>
      <c r="H224" s="111">
        <v>2184.74</v>
      </c>
      <c r="I224" s="27">
        <v>1104.4</v>
      </c>
      <c r="J224" s="27">
        <v>754.28</v>
      </c>
      <c r="K224" s="27">
        <v>75.43</v>
      </c>
      <c r="L224" s="22">
        <v>0</v>
      </c>
      <c r="M224" s="22">
        <f t="shared" si="12"/>
        <v>250.6299999999997</v>
      </c>
      <c r="N224" s="90">
        <f t="shared" si="13"/>
        <v>0.11471845620073773</v>
      </c>
      <c r="O224" s="91">
        <f t="shared" si="14"/>
        <v>225.56699999999975</v>
      </c>
      <c r="P224" s="7"/>
      <c r="Q224" s="97">
        <f t="shared" si="15"/>
        <v>0.011471845620073768</v>
      </c>
    </row>
    <row r="225" spans="1:17" ht="24.75" customHeight="1">
      <c r="A225" s="83"/>
      <c r="B225" s="60"/>
      <c r="C225" s="60"/>
      <c r="D225" s="109" t="s">
        <v>407</v>
      </c>
      <c r="E225" s="109" t="s">
        <v>410</v>
      </c>
      <c r="F225" s="109" t="s">
        <v>411</v>
      </c>
      <c r="G225" s="110" t="s">
        <v>412</v>
      </c>
      <c r="H225" s="111">
        <v>12067.99</v>
      </c>
      <c r="I225" s="27">
        <v>4461.91</v>
      </c>
      <c r="J225" s="27">
        <v>4300.86</v>
      </c>
      <c r="K225" s="27">
        <v>1782.15</v>
      </c>
      <c r="L225" s="22">
        <v>0</v>
      </c>
      <c r="M225" s="22">
        <f t="shared" si="12"/>
        <v>1523.0700000000002</v>
      </c>
      <c r="N225" s="90">
        <f t="shared" si="13"/>
        <v>0.12620742973767796</v>
      </c>
      <c r="O225" s="91">
        <f t="shared" si="14"/>
        <v>1370.7630000000001</v>
      </c>
      <c r="P225" s="7"/>
      <c r="Q225" s="97">
        <f t="shared" si="15"/>
        <v>0.012620742973767796</v>
      </c>
    </row>
    <row r="226" spans="1:17" ht="24.75" customHeight="1">
      <c r="A226" s="75">
        <v>138</v>
      </c>
      <c r="B226" s="29" t="s">
        <v>413</v>
      </c>
      <c r="C226" s="29" t="s">
        <v>414</v>
      </c>
      <c r="D226" s="13" t="s">
        <v>415</v>
      </c>
      <c r="E226" s="13" t="s">
        <v>83</v>
      </c>
      <c r="F226" s="10" t="s">
        <v>42</v>
      </c>
      <c r="G226" s="119">
        <v>20180312</v>
      </c>
      <c r="H226" s="65">
        <v>2626.49</v>
      </c>
      <c r="I226" s="18">
        <v>1450.2</v>
      </c>
      <c r="J226" s="22">
        <v>0</v>
      </c>
      <c r="K226" s="22">
        <v>0</v>
      </c>
      <c r="L226" s="22">
        <v>0</v>
      </c>
      <c r="M226" s="22">
        <f t="shared" si="12"/>
        <v>1176.2899999999997</v>
      </c>
      <c r="N226" s="90">
        <f t="shared" si="13"/>
        <v>0.4478562644441821</v>
      </c>
      <c r="O226" s="91">
        <f t="shared" si="14"/>
        <v>1058.6609999999998</v>
      </c>
      <c r="P226" s="7"/>
      <c r="Q226" s="97">
        <f t="shared" si="15"/>
        <v>0.044785626444418185</v>
      </c>
    </row>
    <row r="227" spans="1:17" ht="24.75" customHeight="1">
      <c r="A227" s="75">
        <v>139</v>
      </c>
      <c r="B227" s="29" t="s">
        <v>416</v>
      </c>
      <c r="C227" s="29" t="s">
        <v>414</v>
      </c>
      <c r="D227" s="13" t="s">
        <v>417</v>
      </c>
      <c r="E227" s="13" t="s">
        <v>418</v>
      </c>
      <c r="F227" s="13" t="s">
        <v>44</v>
      </c>
      <c r="G227" s="119">
        <v>20180222</v>
      </c>
      <c r="H227" s="65">
        <v>3861.04</v>
      </c>
      <c r="I227" s="18">
        <v>2448.2</v>
      </c>
      <c r="J227" s="22">
        <v>0</v>
      </c>
      <c r="K227" s="22">
        <v>0</v>
      </c>
      <c r="L227" s="22">
        <v>0</v>
      </c>
      <c r="M227" s="22">
        <f t="shared" si="12"/>
        <v>1412.8400000000001</v>
      </c>
      <c r="N227" s="90">
        <f t="shared" si="13"/>
        <v>0.36592213496881676</v>
      </c>
      <c r="O227" s="91">
        <f t="shared" si="14"/>
        <v>1271.5560000000003</v>
      </c>
      <c r="P227" s="7"/>
      <c r="Q227" s="97">
        <f t="shared" si="15"/>
        <v>0.03659221349688164</v>
      </c>
    </row>
    <row r="228" spans="1:17" ht="24.75" customHeight="1">
      <c r="A228" s="63">
        <v>140</v>
      </c>
      <c r="B228" s="16" t="s">
        <v>419</v>
      </c>
      <c r="C228" s="16" t="s">
        <v>414</v>
      </c>
      <c r="D228" s="13" t="s">
        <v>420</v>
      </c>
      <c r="E228" s="13" t="s">
        <v>421</v>
      </c>
      <c r="F228" s="13" t="s">
        <v>411</v>
      </c>
      <c r="G228" s="119">
        <v>20180105</v>
      </c>
      <c r="H228" s="65">
        <v>10705.25</v>
      </c>
      <c r="I228" s="18">
        <v>3634.02</v>
      </c>
      <c r="J228" s="22">
        <v>0</v>
      </c>
      <c r="K228" s="22">
        <v>0</v>
      </c>
      <c r="L228" s="22">
        <v>0</v>
      </c>
      <c r="M228" s="22">
        <f t="shared" si="12"/>
        <v>7071.23</v>
      </c>
      <c r="N228" s="90">
        <f t="shared" si="13"/>
        <v>0.6605385208192242</v>
      </c>
      <c r="O228" s="91">
        <f t="shared" si="14"/>
        <v>6364.107</v>
      </c>
      <c r="P228" s="7"/>
      <c r="Q228" s="97">
        <f t="shared" si="15"/>
        <v>0.06605385208192238</v>
      </c>
    </row>
    <row r="229" spans="1:17" ht="24.75" customHeight="1">
      <c r="A229" s="66"/>
      <c r="B229" s="157"/>
      <c r="C229" s="157"/>
      <c r="D229" s="13" t="s">
        <v>420</v>
      </c>
      <c r="E229" s="13" t="s">
        <v>422</v>
      </c>
      <c r="F229" s="13" t="s">
        <v>411</v>
      </c>
      <c r="G229" s="119">
        <v>20180318</v>
      </c>
      <c r="H229" s="65">
        <v>49629.02</v>
      </c>
      <c r="I229" s="18">
        <v>16446.91</v>
      </c>
      <c r="J229" s="22">
        <v>0</v>
      </c>
      <c r="K229" s="22">
        <v>0</v>
      </c>
      <c r="L229" s="22">
        <v>0</v>
      </c>
      <c r="M229" s="22">
        <f t="shared" si="12"/>
        <v>33182.11</v>
      </c>
      <c r="N229" s="90">
        <f t="shared" si="13"/>
        <v>0.6686029665707686</v>
      </c>
      <c r="O229" s="91">
        <f t="shared" si="14"/>
        <v>29863.899</v>
      </c>
      <c r="P229" s="7"/>
      <c r="Q229" s="97">
        <f t="shared" si="15"/>
        <v>0.06686029665707684</v>
      </c>
    </row>
    <row r="230" spans="1:17" ht="24.75" customHeight="1">
      <c r="A230" s="66"/>
      <c r="B230" s="157"/>
      <c r="C230" s="157"/>
      <c r="D230" s="13" t="s">
        <v>423</v>
      </c>
      <c r="E230" s="13" t="s">
        <v>424</v>
      </c>
      <c r="F230" s="13" t="s">
        <v>411</v>
      </c>
      <c r="G230" s="119">
        <v>20180809</v>
      </c>
      <c r="H230" s="65">
        <v>51926.2</v>
      </c>
      <c r="I230" s="18">
        <v>24259.74</v>
      </c>
      <c r="J230" s="18">
        <v>11635.97</v>
      </c>
      <c r="K230" s="22">
        <v>0</v>
      </c>
      <c r="L230" s="22">
        <v>0</v>
      </c>
      <c r="M230" s="22">
        <f t="shared" si="12"/>
        <v>16030.489999999996</v>
      </c>
      <c r="N230" s="90">
        <f t="shared" si="13"/>
        <v>0.3087167942194884</v>
      </c>
      <c r="O230" s="91">
        <f t="shared" si="14"/>
        <v>14427.440999999997</v>
      </c>
      <c r="P230" s="7"/>
      <c r="Q230" s="97">
        <f t="shared" si="15"/>
        <v>0.030871679421948826</v>
      </c>
    </row>
    <row r="231" spans="1:17" ht="24.75" customHeight="1">
      <c r="A231" s="75">
        <v>141</v>
      </c>
      <c r="B231" s="29" t="s">
        <v>425</v>
      </c>
      <c r="C231" s="29" t="s">
        <v>414</v>
      </c>
      <c r="D231" s="13" t="s">
        <v>366</v>
      </c>
      <c r="E231" s="13" t="s">
        <v>83</v>
      </c>
      <c r="F231" s="10" t="s">
        <v>42</v>
      </c>
      <c r="G231" s="119">
        <v>20180522</v>
      </c>
      <c r="H231" s="65">
        <v>2878.87</v>
      </c>
      <c r="I231" s="18">
        <v>1456.4</v>
      </c>
      <c r="J231" s="22">
        <v>0</v>
      </c>
      <c r="K231" s="22">
        <v>0</v>
      </c>
      <c r="L231" s="18">
        <v>867</v>
      </c>
      <c r="M231" s="22">
        <f t="shared" si="12"/>
        <v>555.4699999999998</v>
      </c>
      <c r="N231" s="90">
        <f t="shared" si="13"/>
        <v>0.19294723276841255</v>
      </c>
      <c r="O231" s="91">
        <f t="shared" si="14"/>
        <v>499.92299999999983</v>
      </c>
      <c r="P231" s="7"/>
      <c r="Q231" s="97">
        <f t="shared" si="15"/>
        <v>0.01929472327684125</v>
      </c>
    </row>
    <row r="232" spans="1:17" ht="24.75" customHeight="1">
      <c r="A232" s="75">
        <v>142</v>
      </c>
      <c r="B232" s="29" t="s">
        <v>426</v>
      </c>
      <c r="C232" s="29" t="s">
        <v>414</v>
      </c>
      <c r="D232" s="13" t="s">
        <v>427</v>
      </c>
      <c r="E232" s="13" t="s">
        <v>125</v>
      </c>
      <c r="F232" s="13" t="s">
        <v>44</v>
      </c>
      <c r="G232" s="119">
        <v>20180731</v>
      </c>
      <c r="H232" s="65">
        <v>1669.39</v>
      </c>
      <c r="I232" s="18">
        <v>140.62</v>
      </c>
      <c r="J232" s="22">
        <v>0</v>
      </c>
      <c r="K232" s="22">
        <v>0</v>
      </c>
      <c r="L232" s="22">
        <v>0</v>
      </c>
      <c r="M232" s="22">
        <f t="shared" si="12"/>
        <v>1528.77</v>
      </c>
      <c r="N232" s="90">
        <f t="shared" si="13"/>
        <v>0.9157656389459622</v>
      </c>
      <c r="O232" s="91">
        <f t="shared" si="14"/>
        <v>1375.893</v>
      </c>
      <c r="P232" s="7"/>
      <c r="Q232" s="97">
        <f t="shared" si="15"/>
        <v>0.0915765638945962</v>
      </c>
    </row>
    <row r="233" spans="1:17" ht="24.75" customHeight="1">
      <c r="A233" s="75">
        <v>143</v>
      </c>
      <c r="B233" s="29" t="s">
        <v>428</v>
      </c>
      <c r="C233" s="29" t="s">
        <v>414</v>
      </c>
      <c r="D233" s="13" t="s">
        <v>429</v>
      </c>
      <c r="E233" s="13" t="s">
        <v>89</v>
      </c>
      <c r="F233" s="13" t="s">
        <v>42</v>
      </c>
      <c r="G233" s="119">
        <v>20180415</v>
      </c>
      <c r="H233" s="65">
        <v>46117.33</v>
      </c>
      <c r="I233" s="18">
        <v>32515.3</v>
      </c>
      <c r="J233" s="18">
        <v>1170.12</v>
      </c>
      <c r="K233" s="18">
        <v>1717.01</v>
      </c>
      <c r="L233" s="22">
        <v>0</v>
      </c>
      <c r="M233" s="22">
        <f t="shared" si="12"/>
        <v>10714.900000000003</v>
      </c>
      <c r="N233" s="90">
        <f t="shared" si="13"/>
        <v>0.23233999019457552</v>
      </c>
      <c r="O233" s="91">
        <f t="shared" si="14"/>
        <v>9643.410000000003</v>
      </c>
      <c r="P233" s="7"/>
      <c r="Q233" s="97">
        <f t="shared" si="15"/>
        <v>0.023233999019457538</v>
      </c>
    </row>
    <row r="234" spans="1:17" ht="24.75" customHeight="1">
      <c r="A234" s="63">
        <v>144</v>
      </c>
      <c r="B234" s="16" t="s">
        <v>430</v>
      </c>
      <c r="C234" s="16" t="s">
        <v>414</v>
      </c>
      <c r="D234" s="13" t="s">
        <v>20</v>
      </c>
      <c r="E234" s="13" t="s">
        <v>384</v>
      </c>
      <c r="F234" s="13" t="s">
        <v>42</v>
      </c>
      <c r="G234" s="119">
        <v>20180222</v>
      </c>
      <c r="H234" s="65">
        <v>4417.24</v>
      </c>
      <c r="I234" s="18">
        <v>2399.7</v>
      </c>
      <c r="J234" s="22">
        <v>0</v>
      </c>
      <c r="K234" s="18">
        <v>64.81</v>
      </c>
      <c r="L234" s="18">
        <v>894</v>
      </c>
      <c r="M234" s="22">
        <f t="shared" si="12"/>
        <v>1058.73</v>
      </c>
      <c r="N234" s="90">
        <f t="shared" si="13"/>
        <v>0.23968133947895068</v>
      </c>
      <c r="O234" s="91">
        <f t="shared" si="14"/>
        <v>952.8570000000001</v>
      </c>
      <c r="P234" s="7"/>
      <c r="Q234" s="97">
        <f t="shared" si="15"/>
        <v>0.023968133947895053</v>
      </c>
    </row>
    <row r="235" spans="1:17" ht="24.75" customHeight="1">
      <c r="A235" s="68"/>
      <c r="B235" s="69"/>
      <c r="C235" s="69"/>
      <c r="D235" s="13" t="s">
        <v>20</v>
      </c>
      <c r="E235" s="13" t="s">
        <v>384</v>
      </c>
      <c r="F235" s="13" t="s">
        <v>42</v>
      </c>
      <c r="G235" s="119">
        <v>20180612</v>
      </c>
      <c r="H235" s="65">
        <v>2933.48</v>
      </c>
      <c r="I235" s="18">
        <v>1506.2</v>
      </c>
      <c r="J235" s="22">
        <v>0</v>
      </c>
      <c r="K235" s="22">
        <v>0</v>
      </c>
      <c r="L235" s="22">
        <v>0</v>
      </c>
      <c r="M235" s="22">
        <f t="shared" si="12"/>
        <v>1427.28</v>
      </c>
      <c r="N235" s="90">
        <f t="shared" si="13"/>
        <v>0.4865483998527346</v>
      </c>
      <c r="O235" s="91">
        <f t="shared" si="14"/>
        <v>1284.552</v>
      </c>
      <c r="P235" s="7"/>
      <c r="Q235" s="97">
        <f t="shared" si="15"/>
        <v>0.048654839985273486</v>
      </c>
    </row>
    <row r="236" spans="1:17" ht="24.75" customHeight="1">
      <c r="A236" s="75">
        <v>145</v>
      </c>
      <c r="B236" s="29" t="s">
        <v>431</v>
      </c>
      <c r="C236" s="29" t="s">
        <v>414</v>
      </c>
      <c r="D236" s="13" t="s">
        <v>24</v>
      </c>
      <c r="E236" s="13" t="s">
        <v>59</v>
      </c>
      <c r="F236" s="56" t="s">
        <v>22</v>
      </c>
      <c r="G236" s="119">
        <v>20181017</v>
      </c>
      <c r="H236" s="65">
        <v>824.27</v>
      </c>
      <c r="I236" s="18">
        <v>507.4</v>
      </c>
      <c r="J236" s="22">
        <v>0</v>
      </c>
      <c r="K236" s="22">
        <v>0</v>
      </c>
      <c r="L236" s="22">
        <v>0</v>
      </c>
      <c r="M236" s="22">
        <f t="shared" si="12"/>
        <v>316.87</v>
      </c>
      <c r="N236" s="90">
        <f t="shared" si="13"/>
        <v>0.38442500636927224</v>
      </c>
      <c r="O236" s="91">
        <f t="shared" si="14"/>
        <v>285.183</v>
      </c>
      <c r="P236" s="7"/>
      <c r="Q236" s="97">
        <f t="shared" si="15"/>
        <v>0.03844250063692724</v>
      </c>
    </row>
    <row r="237" spans="1:17" ht="24.75" customHeight="1">
      <c r="A237" s="158">
        <v>146</v>
      </c>
      <c r="B237" s="148" t="s">
        <v>432</v>
      </c>
      <c r="C237" s="148" t="s">
        <v>414</v>
      </c>
      <c r="D237" s="72" t="s">
        <v>229</v>
      </c>
      <c r="E237" s="72" t="s">
        <v>433</v>
      </c>
      <c r="F237" s="72" t="s">
        <v>44</v>
      </c>
      <c r="G237" s="129">
        <v>20180101</v>
      </c>
      <c r="H237" s="74">
        <v>31220.12</v>
      </c>
      <c r="I237" s="92">
        <v>17855.24</v>
      </c>
      <c r="J237" s="92">
        <v>3037.4</v>
      </c>
      <c r="K237" s="92">
        <v>4121.89</v>
      </c>
      <c r="L237" s="92">
        <v>4374.01</v>
      </c>
      <c r="M237" s="22">
        <f t="shared" si="12"/>
        <v>1831.5799999999972</v>
      </c>
      <c r="N237" s="90">
        <f t="shared" si="13"/>
        <v>0.05866665470856605</v>
      </c>
      <c r="O237" s="91">
        <v>0</v>
      </c>
      <c r="P237" s="148" t="s">
        <v>395</v>
      </c>
      <c r="Q237" s="97">
        <f t="shared" si="15"/>
        <v>0.05866665470856605</v>
      </c>
    </row>
    <row r="238" spans="1:17" ht="24.75" customHeight="1">
      <c r="A238" s="159"/>
      <c r="B238" s="160"/>
      <c r="C238" s="160"/>
      <c r="D238" s="72" t="s">
        <v>434</v>
      </c>
      <c r="E238" s="72" t="s">
        <v>97</v>
      </c>
      <c r="F238" s="13" t="s">
        <v>42</v>
      </c>
      <c r="G238" s="129">
        <v>20180508</v>
      </c>
      <c r="H238" s="74">
        <v>16669.79</v>
      </c>
      <c r="I238" s="92">
        <v>11100.5</v>
      </c>
      <c r="J238" s="92">
        <v>5102.4</v>
      </c>
      <c r="K238" s="22">
        <v>0</v>
      </c>
      <c r="L238" s="22">
        <v>0</v>
      </c>
      <c r="M238" s="22">
        <f t="shared" si="12"/>
        <v>466.89000000000124</v>
      </c>
      <c r="N238" s="90">
        <f t="shared" si="13"/>
        <v>0.028008151272451615</v>
      </c>
      <c r="O238" s="91">
        <v>0</v>
      </c>
      <c r="P238" s="150"/>
      <c r="Q238" s="97">
        <f t="shared" si="15"/>
        <v>0.028008151272451615</v>
      </c>
    </row>
    <row r="239" spans="1:17" ht="24.75" customHeight="1">
      <c r="A239" s="75">
        <v>147</v>
      </c>
      <c r="B239" s="29" t="s">
        <v>435</v>
      </c>
      <c r="C239" s="29" t="s">
        <v>414</v>
      </c>
      <c r="D239" s="13" t="s">
        <v>309</v>
      </c>
      <c r="E239" s="13" t="s">
        <v>83</v>
      </c>
      <c r="F239" s="10" t="s">
        <v>42</v>
      </c>
      <c r="G239" s="119">
        <v>20171230</v>
      </c>
      <c r="H239" s="65">
        <v>2451.85</v>
      </c>
      <c r="I239" s="18">
        <v>1241.6</v>
      </c>
      <c r="J239" s="22">
        <v>0</v>
      </c>
      <c r="K239" s="22">
        <v>0</v>
      </c>
      <c r="L239" s="18">
        <v>832</v>
      </c>
      <c r="M239" s="22">
        <f t="shared" si="12"/>
        <v>378.25</v>
      </c>
      <c r="N239" s="90">
        <f t="shared" si="13"/>
        <v>0.15427126455533577</v>
      </c>
      <c r="O239" s="91">
        <f t="shared" si="14"/>
        <v>340.425</v>
      </c>
      <c r="P239" s="7"/>
      <c r="Q239" s="97">
        <f t="shared" si="15"/>
        <v>0.015427126455533572</v>
      </c>
    </row>
    <row r="240" spans="1:17" ht="24.75" customHeight="1">
      <c r="A240" s="7">
        <v>148</v>
      </c>
      <c r="B240" s="76" t="s">
        <v>436</v>
      </c>
      <c r="C240" s="76" t="s">
        <v>437</v>
      </c>
      <c r="D240" s="10" t="s">
        <v>370</v>
      </c>
      <c r="E240" s="10" t="s">
        <v>362</v>
      </c>
      <c r="F240" s="13" t="s">
        <v>44</v>
      </c>
      <c r="G240" s="34">
        <v>20180827</v>
      </c>
      <c r="H240" s="77">
        <v>3258.09</v>
      </c>
      <c r="I240" s="12">
        <v>1401.91</v>
      </c>
      <c r="J240" s="22">
        <v>0</v>
      </c>
      <c r="K240" s="22">
        <v>0</v>
      </c>
      <c r="L240" s="22">
        <v>0</v>
      </c>
      <c r="M240" s="22">
        <f t="shared" si="12"/>
        <v>1856.18</v>
      </c>
      <c r="N240" s="90">
        <f t="shared" si="13"/>
        <v>0.5697141576813409</v>
      </c>
      <c r="O240" s="91">
        <f t="shared" si="14"/>
        <v>1670.5620000000001</v>
      </c>
      <c r="P240" s="7"/>
      <c r="Q240" s="97">
        <f t="shared" si="15"/>
        <v>0.05697141576813407</v>
      </c>
    </row>
    <row r="241" spans="1:17" ht="24.75" customHeight="1">
      <c r="A241" s="7">
        <v>149</v>
      </c>
      <c r="B241" s="76" t="s">
        <v>438</v>
      </c>
      <c r="C241" s="76" t="s">
        <v>437</v>
      </c>
      <c r="D241" s="10" t="s">
        <v>106</v>
      </c>
      <c r="E241" s="10" t="s">
        <v>362</v>
      </c>
      <c r="F241" s="13" t="s">
        <v>44</v>
      </c>
      <c r="G241" s="34">
        <v>20180827</v>
      </c>
      <c r="H241" s="77">
        <v>3247.45</v>
      </c>
      <c r="I241" s="12">
        <v>1353.44</v>
      </c>
      <c r="J241" s="22">
        <v>0</v>
      </c>
      <c r="K241" s="22">
        <v>0</v>
      </c>
      <c r="L241" s="22">
        <v>0</v>
      </c>
      <c r="M241" s="22">
        <f t="shared" si="12"/>
        <v>1894.0099999999998</v>
      </c>
      <c r="N241" s="90">
        <f t="shared" si="13"/>
        <v>0.5832299188594128</v>
      </c>
      <c r="O241" s="91">
        <f t="shared" si="14"/>
        <v>1704.609</v>
      </c>
      <c r="P241" s="7"/>
      <c r="Q241" s="97">
        <f t="shared" si="15"/>
        <v>0.05832299188594123</v>
      </c>
    </row>
    <row r="242" spans="1:17" ht="24.75" customHeight="1">
      <c r="A242" s="7">
        <v>150</v>
      </c>
      <c r="B242" s="76" t="s">
        <v>439</v>
      </c>
      <c r="C242" s="76" t="s">
        <v>437</v>
      </c>
      <c r="D242" s="10" t="s">
        <v>106</v>
      </c>
      <c r="E242" s="10" t="s">
        <v>440</v>
      </c>
      <c r="F242" s="13" t="s">
        <v>44</v>
      </c>
      <c r="G242" s="34">
        <v>20180715</v>
      </c>
      <c r="H242" s="77">
        <v>4302.4</v>
      </c>
      <c r="I242" s="12">
        <v>2477.1</v>
      </c>
      <c r="J242" s="22">
        <v>0</v>
      </c>
      <c r="K242" s="22">
        <v>0</v>
      </c>
      <c r="L242" s="22">
        <v>0</v>
      </c>
      <c r="M242" s="22">
        <f t="shared" si="12"/>
        <v>1825.2999999999997</v>
      </c>
      <c r="N242" s="90">
        <f t="shared" si="13"/>
        <v>0.4242515805132019</v>
      </c>
      <c r="O242" s="91">
        <f t="shared" si="14"/>
        <v>1642.7699999999998</v>
      </c>
      <c r="P242" s="7"/>
      <c r="Q242" s="97">
        <f t="shared" si="15"/>
        <v>0.04242515805132019</v>
      </c>
    </row>
    <row r="243" spans="1:17" ht="24.75" customHeight="1">
      <c r="A243" s="7">
        <v>151</v>
      </c>
      <c r="B243" s="76" t="s">
        <v>441</v>
      </c>
      <c r="C243" s="76" t="s">
        <v>437</v>
      </c>
      <c r="D243" s="10" t="s">
        <v>442</v>
      </c>
      <c r="E243" s="10" t="s">
        <v>443</v>
      </c>
      <c r="F243" s="10" t="s">
        <v>411</v>
      </c>
      <c r="G243" s="34">
        <v>20180807</v>
      </c>
      <c r="H243" s="77">
        <v>4271.42</v>
      </c>
      <c r="I243" s="12">
        <v>434.6</v>
      </c>
      <c r="J243" s="22">
        <v>0</v>
      </c>
      <c r="K243" s="22">
        <v>0</v>
      </c>
      <c r="L243" s="22">
        <v>0</v>
      </c>
      <c r="M243" s="22">
        <f t="shared" si="12"/>
        <v>3836.82</v>
      </c>
      <c r="N243" s="90">
        <f t="shared" si="13"/>
        <v>0.8982539764293842</v>
      </c>
      <c r="O243" s="91">
        <f t="shared" si="14"/>
        <v>3453.1380000000004</v>
      </c>
      <c r="P243" s="7"/>
      <c r="Q243" s="97">
        <f t="shared" si="15"/>
        <v>0.08982539764293836</v>
      </c>
    </row>
    <row r="244" spans="1:17" ht="24.75" customHeight="1">
      <c r="A244" s="7">
        <v>152</v>
      </c>
      <c r="B244" s="76" t="s">
        <v>444</v>
      </c>
      <c r="C244" s="76" t="s">
        <v>437</v>
      </c>
      <c r="D244" s="10" t="s">
        <v>445</v>
      </c>
      <c r="E244" s="10" t="s">
        <v>43</v>
      </c>
      <c r="F244" s="13" t="s">
        <v>44</v>
      </c>
      <c r="G244" s="34">
        <v>20180312</v>
      </c>
      <c r="H244" s="77">
        <v>5396.88</v>
      </c>
      <c r="I244" s="12">
        <v>1693.85</v>
      </c>
      <c r="J244" s="22">
        <v>0</v>
      </c>
      <c r="K244" s="12">
        <v>190.79</v>
      </c>
      <c r="L244" s="22">
        <v>0</v>
      </c>
      <c r="M244" s="22">
        <f t="shared" si="12"/>
        <v>3512.2400000000002</v>
      </c>
      <c r="N244" s="90">
        <f t="shared" si="13"/>
        <v>0.6507908272928062</v>
      </c>
      <c r="O244" s="91">
        <f t="shared" si="14"/>
        <v>3161.016</v>
      </c>
      <c r="P244" s="7"/>
      <c r="Q244" s="97">
        <f t="shared" si="15"/>
        <v>0.06507908272928065</v>
      </c>
    </row>
    <row r="245" spans="1:17" ht="24.75" customHeight="1">
      <c r="A245" s="7">
        <v>153</v>
      </c>
      <c r="B245" s="76" t="s">
        <v>446</v>
      </c>
      <c r="C245" s="76" t="s">
        <v>437</v>
      </c>
      <c r="D245" s="10" t="s">
        <v>447</v>
      </c>
      <c r="E245" s="10" t="s">
        <v>89</v>
      </c>
      <c r="F245" s="13" t="s">
        <v>42</v>
      </c>
      <c r="G245" s="34">
        <v>20180424</v>
      </c>
      <c r="H245" s="77">
        <v>7977.75</v>
      </c>
      <c r="I245" s="12">
        <v>4827.6</v>
      </c>
      <c r="J245" s="22">
        <v>0</v>
      </c>
      <c r="K245" s="22">
        <v>0</v>
      </c>
      <c r="L245" s="12">
        <v>1420</v>
      </c>
      <c r="M245" s="22">
        <f t="shared" si="12"/>
        <v>1730.1499999999996</v>
      </c>
      <c r="N245" s="90">
        <f t="shared" si="13"/>
        <v>0.2168719250415217</v>
      </c>
      <c r="O245" s="91">
        <f t="shared" si="14"/>
        <v>1557.1349999999998</v>
      </c>
      <c r="P245" s="7"/>
      <c r="Q245" s="97">
        <f t="shared" si="15"/>
        <v>0.02168719250415216</v>
      </c>
    </row>
    <row r="246" spans="1:17" ht="24.75" customHeight="1">
      <c r="A246" s="63">
        <v>154</v>
      </c>
      <c r="B246" s="16" t="s">
        <v>448</v>
      </c>
      <c r="C246" s="16" t="s">
        <v>449</v>
      </c>
      <c r="D246" s="10" t="s">
        <v>20</v>
      </c>
      <c r="E246" s="10" t="s">
        <v>59</v>
      </c>
      <c r="F246" s="56" t="s">
        <v>22</v>
      </c>
      <c r="G246" s="34">
        <v>20180523</v>
      </c>
      <c r="H246" s="77">
        <v>1497.72</v>
      </c>
      <c r="I246" s="12">
        <v>1024.2</v>
      </c>
      <c r="J246" s="22">
        <v>0</v>
      </c>
      <c r="K246" s="22">
        <v>0</v>
      </c>
      <c r="L246" s="22">
        <v>0</v>
      </c>
      <c r="M246" s="22">
        <f t="shared" si="12"/>
        <v>473.52</v>
      </c>
      <c r="N246" s="90">
        <f t="shared" si="13"/>
        <v>0.3161605640573672</v>
      </c>
      <c r="O246" s="91">
        <f t="shared" si="14"/>
        <v>426.168</v>
      </c>
      <c r="P246" s="7"/>
      <c r="Q246" s="97">
        <f t="shared" si="15"/>
        <v>0.031616056405736705</v>
      </c>
    </row>
    <row r="247" spans="1:17" ht="24.75" customHeight="1">
      <c r="A247" s="66"/>
      <c r="B247" s="67"/>
      <c r="C247" s="67"/>
      <c r="D247" s="10" t="s">
        <v>154</v>
      </c>
      <c r="E247" s="10" t="s">
        <v>59</v>
      </c>
      <c r="F247" s="56" t="s">
        <v>22</v>
      </c>
      <c r="G247" s="34">
        <v>20180821</v>
      </c>
      <c r="H247" s="77">
        <v>1075.95</v>
      </c>
      <c r="I247" s="12">
        <v>66.6</v>
      </c>
      <c r="J247" s="22">
        <v>0</v>
      </c>
      <c r="K247" s="22">
        <v>0</v>
      </c>
      <c r="L247" s="22">
        <v>0</v>
      </c>
      <c r="M247" s="22">
        <f t="shared" si="12"/>
        <v>1009.35</v>
      </c>
      <c r="N247" s="90">
        <f t="shared" si="13"/>
        <v>0.9381012128816395</v>
      </c>
      <c r="O247" s="91">
        <f t="shared" si="14"/>
        <v>908.4150000000001</v>
      </c>
      <c r="P247" s="7"/>
      <c r="Q247" s="97">
        <f t="shared" si="15"/>
        <v>0.09381012128816389</v>
      </c>
    </row>
    <row r="248" spans="1:17" ht="24.75" customHeight="1">
      <c r="A248" s="66"/>
      <c r="B248" s="67"/>
      <c r="C248" s="67"/>
      <c r="D248" s="10" t="s">
        <v>20</v>
      </c>
      <c r="E248" s="10" t="s">
        <v>89</v>
      </c>
      <c r="F248" s="13" t="s">
        <v>42</v>
      </c>
      <c r="G248" s="34">
        <v>20180831</v>
      </c>
      <c r="H248" s="77">
        <v>1874.2</v>
      </c>
      <c r="I248" s="12">
        <v>738.5</v>
      </c>
      <c r="J248" s="22">
        <v>0</v>
      </c>
      <c r="K248" s="22">
        <v>0</v>
      </c>
      <c r="L248" s="22">
        <v>0</v>
      </c>
      <c r="M248" s="22">
        <f t="shared" si="12"/>
        <v>1135.7</v>
      </c>
      <c r="N248" s="90">
        <f t="shared" si="13"/>
        <v>0.6059652118237114</v>
      </c>
      <c r="O248" s="91">
        <f t="shared" si="14"/>
        <v>1022.1300000000001</v>
      </c>
      <c r="P248" s="7"/>
      <c r="Q248" s="97">
        <f t="shared" si="15"/>
        <v>0.06059652118237111</v>
      </c>
    </row>
    <row r="249" spans="1:17" ht="24.75" customHeight="1">
      <c r="A249" s="68"/>
      <c r="B249" s="69"/>
      <c r="C249" s="69"/>
      <c r="D249" s="10" t="s">
        <v>20</v>
      </c>
      <c r="E249" s="10" t="s">
        <v>59</v>
      </c>
      <c r="F249" s="56" t="s">
        <v>22</v>
      </c>
      <c r="G249" s="34">
        <v>20181023</v>
      </c>
      <c r="H249" s="77">
        <v>1113.22</v>
      </c>
      <c r="I249" s="12">
        <v>767.6</v>
      </c>
      <c r="J249" s="22">
        <v>0</v>
      </c>
      <c r="K249" s="22">
        <v>0</v>
      </c>
      <c r="L249" s="22">
        <v>0</v>
      </c>
      <c r="M249" s="22">
        <f t="shared" si="12"/>
        <v>345.62</v>
      </c>
      <c r="N249" s="90">
        <f t="shared" si="13"/>
        <v>0.3104687303497961</v>
      </c>
      <c r="O249" s="91">
        <f t="shared" si="14"/>
        <v>311.058</v>
      </c>
      <c r="P249" s="7"/>
      <c r="Q249" s="97">
        <f t="shared" si="15"/>
        <v>0.03104687303497962</v>
      </c>
    </row>
    <row r="250" spans="1:17" ht="24.75" customHeight="1">
      <c r="A250" s="7">
        <v>155</v>
      </c>
      <c r="B250" s="76" t="s">
        <v>450</v>
      </c>
      <c r="C250" s="76" t="s">
        <v>449</v>
      </c>
      <c r="D250" s="10" t="s">
        <v>451</v>
      </c>
      <c r="E250" s="10" t="s">
        <v>452</v>
      </c>
      <c r="F250" s="13" t="s">
        <v>44</v>
      </c>
      <c r="G250" s="34">
        <v>20180823</v>
      </c>
      <c r="H250" s="77">
        <v>2412.14</v>
      </c>
      <c r="I250" s="12">
        <v>883.71</v>
      </c>
      <c r="J250" s="22">
        <v>0</v>
      </c>
      <c r="K250" s="22">
        <v>0</v>
      </c>
      <c r="L250" s="22">
        <v>0</v>
      </c>
      <c r="M250" s="22">
        <f t="shared" si="12"/>
        <v>1528.4299999999998</v>
      </c>
      <c r="N250" s="90">
        <f t="shared" si="13"/>
        <v>0.6336406676229406</v>
      </c>
      <c r="O250" s="91">
        <f t="shared" si="14"/>
        <v>1375.587</v>
      </c>
      <c r="P250" s="7"/>
      <c r="Q250" s="97">
        <f t="shared" si="15"/>
        <v>0.063364066762294</v>
      </c>
    </row>
    <row r="251" spans="1:17" ht="24.75" customHeight="1">
      <c r="A251" s="63">
        <v>156</v>
      </c>
      <c r="B251" s="16" t="s">
        <v>453</v>
      </c>
      <c r="C251" s="16" t="s">
        <v>449</v>
      </c>
      <c r="D251" s="10" t="s">
        <v>447</v>
      </c>
      <c r="E251" s="10" t="s">
        <v>83</v>
      </c>
      <c r="F251" s="10" t="s">
        <v>42</v>
      </c>
      <c r="G251" s="34">
        <v>20180216</v>
      </c>
      <c r="H251" s="77">
        <v>6939.79</v>
      </c>
      <c r="I251" s="12">
        <v>4476.7</v>
      </c>
      <c r="J251" s="22">
        <v>0</v>
      </c>
      <c r="K251" s="12">
        <v>104.57</v>
      </c>
      <c r="L251" s="12">
        <v>2223</v>
      </c>
      <c r="M251" s="22">
        <f t="shared" si="12"/>
        <v>135.51999999999998</v>
      </c>
      <c r="N251" s="90">
        <f t="shared" si="13"/>
        <v>0.019527968425557544</v>
      </c>
      <c r="O251" s="91">
        <v>0</v>
      </c>
      <c r="P251" s="7"/>
      <c r="Q251" s="97">
        <f t="shared" si="15"/>
        <v>0.019527968425557544</v>
      </c>
    </row>
    <row r="252" spans="1:17" ht="24.75" customHeight="1">
      <c r="A252" s="66"/>
      <c r="B252" s="67"/>
      <c r="C252" s="67"/>
      <c r="D252" s="10" t="s">
        <v>454</v>
      </c>
      <c r="E252" s="10" t="s">
        <v>59</v>
      </c>
      <c r="F252" s="56" t="s">
        <v>22</v>
      </c>
      <c r="G252" s="34">
        <v>20180514</v>
      </c>
      <c r="H252" s="77">
        <v>1711.29</v>
      </c>
      <c r="I252" s="12">
        <v>1217.6</v>
      </c>
      <c r="J252" s="22">
        <v>0</v>
      </c>
      <c r="K252" s="12">
        <v>156.76</v>
      </c>
      <c r="L252" s="22">
        <v>0</v>
      </c>
      <c r="M252" s="22">
        <f t="shared" si="12"/>
        <v>336.93000000000006</v>
      </c>
      <c r="N252" s="90">
        <f t="shared" si="13"/>
        <v>0.19688655926231094</v>
      </c>
      <c r="O252" s="91">
        <f t="shared" si="14"/>
        <v>303.2370000000001</v>
      </c>
      <c r="P252" s="7"/>
      <c r="Q252" s="97">
        <f t="shared" si="15"/>
        <v>0.01968865592623108</v>
      </c>
    </row>
    <row r="253" spans="1:17" ht="24.75" customHeight="1">
      <c r="A253" s="66"/>
      <c r="B253" s="67"/>
      <c r="C253" s="67"/>
      <c r="D253" s="10" t="s">
        <v>20</v>
      </c>
      <c r="E253" s="10" t="s">
        <v>59</v>
      </c>
      <c r="F253" s="56" t="s">
        <v>22</v>
      </c>
      <c r="G253" s="34">
        <v>20180719</v>
      </c>
      <c r="H253" s="77">
        <v>1622.41</v>
      </c>
      <c r="I253" s="12">
        <v>1153.8</v>
      </c>
      <c r="J253" s="22">
        <v>0</v>
      </c>
      <c r="K253" s="12">
        <v>122.31</v>
      </c>
      <c r="L253" s="22">
        <v>105</v>
      </c>
      <c r="M253" s="22">
        <f t="shared" si="12"/>
        <v>241.30000000000013</v>
      </c>
      <c r="N253" s="90">
        <f t="shared" si="13"/>
        <v>0.14872935940976703</v>
      </c>
      <c r="O253" s="91">
        <f t="shared" si="14"/>
        <v>217.17000000000013</v>
      </c>
      <c r="P253" s="7"/>
      <c r="Q253" s="97">
        <f t="shared" si="15"/>
        <v>0.014872935940976691</v>
      </c>
    </row>
    <row r="254" spans="1:17" ht="24.75" customHeight="1">
      <c r="A254" s="66"/>
      <c r="B254" s="67"/>
      <c r="C254" s="67"/>
      <c r="D254" s="10" t="s">
        <v>455</v>
      </c>
      <c r="E254" s="10" t="s">
        <v>59</v>
      </c>
      <c r="F254" s="56" t="s">
        <v>22</v>
      </c>
      <c r="G254" s="34">
        <v>20180917</v>
      </c>
      <c r="H254" s="77">
        <v>1737.25</v>
      </c>
      <c r="I254" s="12">
        <v>1214.6</v>
      </c>
      <c r="J254" s="22">
        <v>0</v>
      </c>
      <c r="K254" s="22">
        <v>0</v>
      </c>
      <c r="L254" s="22">
        <v>300</v>
      </c>
      <c r="M254" s="22">
        <f t="shared" si="12"/>
        <v>222.6500000000001</v>
      </c>
      <c r="N254" s="90">
        <f t="shared" si="13"/>
        <v>0.12816232551446258</v>
      </c>
      <c r="O254" s="91">
        <f t="shared" si="14"/>
        <v>200.38500000000008</v>
      </c>
      <c r="P254" s="7"/>
      <c r="Q254" s="97">
        <f t="shared" si="15"/>
        <v>0.01281623255144626</v>
      </c>
    </row>
    <row r="255" spans="1:17" ht="24.75" customHeight="1">
      <c r="A255" s="68"/>
      <c r="B255" s="69"/>
      <c r="C255" s="69"/>
      <c r="D255" s="10" t="s">
        <v>29</v>
      </c>
      <c r="E255" s="10" t="s">
        <v>59</v>
      </c>
      <c r="F255" s="56" t="s">
        <v>22</v>
      </c>
      <c r="G255" s="34">
        <v>20181119</v>
      </c>
      <c r="H255" s="77">
        <v>1198.65</v>
      </c>
      <c r="I255" s="12">
        <v>850.1</v>
      </c>
      <c r="J255" s="22">
        <v>0</v>
      </c>
      <c r="K255" s="22">
        <v>0</v>
      </c>
      <c r="L255" s="22">
        <v>200</v>
      </c>
      <c r="M255" s="22">
        <f t="shared" si="12"/>
        <v>148.55000000000007</v>
      </c>
      <c r="N255" s="90">
        <f t="shared" si="13"/>
        <v>0.1239310891419514</v>
      </c>
      <c r="O255" s="91">
        <f t="shared" si="14"/>
        <v>133.69500000000008</v>
      </c>
      <c r="P255" s="7"/>
      <c r="Q255" s="97">
        <f t="shared" si="15"/>
        <v>0.012393108914195127</v>
      </c>
    </row>
    <row r="256" spans="1:17" ht="24.75" customHeight="1">
      <c r="A256" s="7">
        <v>157</v>
      </c>
      <c r="B256" s="76" t="s">
        <v>456</v>
      </c>
      <c r="C256" s="76" t="s">
        <v>449</v>
      </c>
      <c r="D256" s="10" t="s">
        <v>24</v>
      </c>
      <c r="E256" s="10" t="s">
        <v>83</v>
      </c>
      <c r="F256" s="10" t="s">
        <v>42</v>
      </c>
      <c r="G256" s="34">
        <v>20180509</v>
      </c>
      <c r="H256" s="77">
        <v>14037.25</v>
      </c>
      <c r="I256" s="12">
        <v>9941.4</v>
      </c>
      <c r="J256" s="22">
        <v>0</v>
      </c>
      <c r="K256" s="22">
        <v>0</v>
      </c>
      <c r="L256" s="12">
        <v>1975</v>
      </c>
      <c r="M256" s="22">
        <f t="shared" si="12"/>
        <v>2120.8500000000004</v>
      </c>
      <c r="N256" s="90">
        <f t="shared" si="13"/>
        <v>0.15108728561505996</v>
      </c>
      <c r="O256" s="91">
        <f t="shared" si="14"/>
        <v>1908.7650000000003</v>
      </c>
      <c r="P256" s="7"/>
      <c r="Q256" s="97">
        <f t="shared" si="15"/>
        <v>0.015108728561505996</v>
      </c>
    </row>
    <row r="257" spans="1:17" ht="24.75" customHeight="1">
      <c r="A257" s="7">
        <v>158</v>
      </c>
      <c r="B257" s="76" t="s">
        <v>457</v>
      </c>
      <c r="C257" s="76" t="s">
        <v>449</v>
      </c>
      <c r="D257" s="10" t="s">
        <v>458</v>
      </c>
      <c r="E257" s="10" t="s">
        <v>83</v>
      </c>
      <c r="F257" s="10" t="s">
        <v>42</v>
      </c>
      <c r="G257" s="34">
        <v>20180210</v>
      </c>
      <c r="H257" s="77">
        <v>3476.98</v>
      </c>
      <c r="I257" s="12">
        <v>2041.7</v>
      </c>
      <c r="J257" s="22">
        <v>0</v>
      </c>
      <c r="K257" s="22">
        <v>0</v>
      </c>
      <c r="L257" s="22">
        <v>0</v>
      </c>
      <c r="M257" s="22">
        <f t="shared" si="12"/>
        <v>1435.28</v>
      </c>
      <c r="N257" s="90">
        <f t="shared" si="13"/>
        <v>0.41279501176308175</v>
      </c>
      <c r="O257" s="91">
        <f t="shared" si="14"/>
        <v>1291.752</v>
      </c>
      <c r="P257" s="7"/>
      <c r="Q257" s="97">
        <f t="shared" si="15"/>
        <v>0.04127950117630818</v>
      </c>
    </row>
    <row r="258" spans="1:17" ht="24.75" customHeight="1">
      <c r="A258" s="7">
        <v>159</v>
      </c>
      <c r="B258" s="76" t="s">
        <v>459</v>
      </c>
      <c r="C258" s="76" t="s">
        <v>449</v>
      </c>
      <c r="D258" s="10" t="s">
        <v>386</v>
      </c>
      <c r="E258" s="10" t="s">
        <v>83</v>
      </c>
      <c r="F258" s="10" t="s">
        <v>42</v>
      </c>
      <c r="G258" s="34">
        <v>20180711</v>
      </c>
      <c r="H258" s="77">
        <v>5605.21</v>
      </c>
      <c r="I258" s="12">
        <v>4069.8</v>
      </c>
      <c r="J258" s="22">
        <v>0</v>
      </c>
      <c r="K258" s="22">
        <v>0</v>
      </c>
      <c r="L258" s="22">
        <v>0</v>
      </c>
      <c r="M258" s="22">
        <f t="shared" si="12"/>
        <v>1535.4099999999999</v>
      </c>
      <c r="N258" s="90">
        <f t="shared" si="13"/>
        <v>0.27392550858933024</v>
      </c>
      <c r="O258" s="91">
        <f t="shared" si="14"/>
        <v>1381.869</v>
      </c>
      <c r="P258" s="7"/>
      <c r="Q258" s="97">
        <f t="shared" si="15"/>
        <v>0.027392550858933017</v>
      </c>
    </row>
    <row r="259" spans="1:17" ht="24.75" customHeight="1">
      <c r="A259" s="7">
        <v>160</v>
      </c>
      <c r="B259" s="76" t="s">
        <v>460</v>
      </c>
      <c r="C259" s="76" t="s">
        <v>449</v>
      </c>
      <c r="D259" s="10" t="s">
        <v>106</v>
      </c>
      <c r="E259" s="10" t="s">
        <v>461</v>
      </c>
      <c r="F259" s="13" t="s">
        <v>44</v>
      </c>
      <c r="G259" s="34">
        <v>20181104</v>
      </c>
      <c r="H259" s="77">
        <v>7977</v>
      </c>
      <c r="I259" s="12">
        <v>4407.9</v>
      </c>
      <c r="J259" s="22">
        <v>0</v>
      </c>
      <c r="K259" s="22">
        <v>0</v>
      </c>
      <c r="L259" s="22">
        <v>0</v>
      </c>
      <c r="M259" s="22">
        <f t="shared" si="12"/>
        <v>3569.1000000000004</v>
      </c>
      <c r="N259" s="90">
        <f t="shared" si="13"/>
        <v>0.44742384355020687</v>
      </c>
      <c r="O259" s="91">
        <f t="shared" si="14"/>
        <v>3212.1900000000005</v>
      </c>
      <c r="P259" s="7"/>
      <c r="Q259" s="97">
        <f t="shared" si="15"/>
        <v>0.04474238435502067</v>
      </c>
    </row>
    <row r="260" spans="1:17" ht="24.75" customHeight="1">
      <c r="A260" s="7">
        <v>161</v>
      </c>
      <c r="B260" s="76" t="s">
        <v>462</v>
      </c>
      <c r="C260" s="76" t="s">
        <v>463</v>
      </c>
      <c r="D260" s="10" t="s">
        <v>370</v>
      </c>
      <c r="E260" s="10" t="s">
        <v>464</v>
      </c>
      <c r="F260" s="13" t="s">
        <v>44</v>
      </c>
      <c r="G260" s="34">
        <v>20181129</v>
      </c>
      <c r="H260" s="77">
        <v>2972.7</v>
      </c>
      <c r="I260" s="12">
        <v>1730.4</v>
      </c>
      <c r="J260" s="22">
        <v>0</v>
      </c>
      <c r="K260" s="22">
        <v>0</v>
      </c>
      <c r="L260" s="22">
        <v>0</v>
      </c>
      <c r="M260" s="22">
        <f aca="true" t="shared" si="16" ref="M260:M323">H260-I260-J260-K260-L260</f>
        <v>1242.2999999999997</v>
      </c>
      <c r="N260" s="90">
        <f aca="true" t="shared" si="17" ref="N260:N323">M260/H260</f>
        <v>0.41790291654051864</v>
      </c>
      <c r="O260" s="91">
        <f aca="true" t="shared" si="18" ref="O260:O323">M260*0.9</f>
        <v>1118.0699999999997</v>
      </c>
      <c r="P260" s="7"/>
      <c r="Q260" s="97">
        <f aca="true" t="shared" si="19" ref="Q260:Q323">(H260-I260-J260-K260-L260-O260)/H260</f>
        <v>0.04179029165405188</v>
      </c>
    </row>
    <row r="261" spans="1:17" ht="24.75" customHeight="1">
      <c r="A261" s="55">
        <v>162</v>
      </c>
      <c r="B261" s="19" t="s">
        <v>465</v>
      </c>
      <c r="C261" s="19" t="s">
        <v>466</v>
      </c>
      <c r="D261" s="13" t="s">
        <v>68</v>
      </c>
      <c r="E261" s="13" t="s">
        <v>384</v>
      </c>
      <c r="F261" s="13" t="s">
        <v>42</v>
      </c>
      <c r="G261" s="119">
        <v>20180309</v>
      </c>
      <c r="H261" s="65">
        <v>4567.48</v>
      </c>
      <c r="I261" s="18">
        <v>2618.2</v>
      </c>
      <c r="J261" s="22">
        <v>0</v>
      </c>
      <c r="K261" s="18">
        <v>487.41</v>
      </c>
      <c r="L261" s="22">
        <v>0</v>
      </c>
      <c r="M261" s="22">
        <f t="shared" si="16"/>
        <v>1461.8699999999997</v>
      </c>
      <c r="N261" s="90">
        <f t="shared" si="17"/>
        <v>0.3200605147696322</v>
      </c>
      <c r="O261" s="91">
        <f t="shared" si="18"/>
        <v>1315.6829999999998</v>
      </c>
      <c r="P261" s="7"/>
      <c r="Q261" s="97">
        <f t="shared" si="19"/>
        <v>0.032006051476963206</v>
      </c>
    </row>
    <row r="262" spans="1:17" ht="24.75" customHeight="1">
      <c r="A262" s="59"/>
      <c r="B262" s="60"/>
      <c r="C262" s="60"/>
      <c r="D262" s="109" t="s">
        <v>68</v>
      </c>
      <c r="E262" s="109" t="s">
        <v>384</v>
      </c>
      <c r="F262" s="13" t="s">
        <v>42</v>
      </c>
      <c r="G262" s="110" t="s">
        <v>467</v>
      </c>
      <c r="H262" s="111">
        <v>12057.6</v>
      </c>
      <c r="I262" s="27">
        <v>7293.5</v>
      </c>
      <c r="J262" s="22">
        <v>0</v>
      </c>
      <c r="K262" s="22">
        <v>0</v>
      </c>
      <c r="L262" s="27">
        <v>2370</v>
      </c>
      <c r="M262" s="22">
        <f t="shared" si="16"/>
        <v>2394.1000000000004</v>
      </c>
      <c r="N262" s="90">
        <f t="shared" si="17"/>
        <v>0.19855526804670914</v>
      </c>
      <c r="O262" s="91">
        <f t="shared" si="18"/>
        <v>2154.6900000000005</v>
      </c>
      <c r="P262" s="7"/>
      <c r="Q262" s="97">
        <f t="shared" si="19"/>
        <v>0.0198555268046709</v>
      </c>
    </row>
    <row r="263" spans="1:17" ht="24.75" customHeight="1">
      <c r="A263" s="75">
        <v>163</v>
      </c>
      <c r="B263" s="29" t="s">
        <v>468</v>
      </c>
      <c r="C263" s="29" t="s">
        <v>469</v>
      </c>
      <c r="D263" s="13" t="s">
        <v>106</v>
      </c>
      <c r="E263" s="13" t="s">
        <v>362</v>
      </c>
      <c r="F263" s="13" t="s">
        <v>44</v>
      </c>
      <c r="G263" s="119">
        <v>20180411</v>
      </c>
      <c r="H263" s="65">
        <v>5269.55</v>
      </c>
      <c r="I263" s="18">
        <v>2578.59</v>
      </c>
      <c r="J263" s="22">
        <v>0</v>
      </c>
      <c r="K263" s="22">
        <v>0</v>
      </c>
      <c r="L263" s="18">
        <v>1983</v>
      </c>
      <c r="M263" s="22">
        <f t="shared" si="16"/>
        <v>707.96</v>
      </c>
      <c r="N263" s="90">
        <f t="shared" si="17"/>
        <v>0.13434923285669553</v>
      </c>
      <c r="O263" s="91">
        <f t="shared" si="18"/>
        <v>637.1640000000001</v>
      </c>
      <c r="P263" s="7"/>
      <c r="Q263" s="97">
        <f t="shared" si="19"/>
        <v>0.013434923285669541</v>
      </c>
    </row>
    <row r="264" spans="1:17" ht="24.75" customHeight="1">
      <c r="A264" s="75">
        <v>164</v>
      </c>
      <c r="B264" s="29" t="s">
        <v>470</v>
      </c>
      <c r="C264" s="29" t="s">
        <v>469</v>
      </c>
      <c r="D264" s="13" t="s">
        <v>33</v>
      </c>
      <c r="E264" s="13" t="s">
        <v>281</v>
      </c>
      <c r="F264" s="13" t="s">
        <v>42</v>
      </c>
      <c r="G264" s="119">
        <v>20180126</v>
      </c>
      <c r="H264" s="65">
        <v>11046.2</v>
      </c>
      <c r="I264" s="18">
        <v>7841</v>
      </c>
      <c r="J264" s="22">
        <v>0</v>
      </c>
      <c r="K264" s="22">
        <v>0</v>
      </c>
      <c r="L264" s="22">
        <v>0</v>
      </c>
      <c r="M264" s="22">
        <f t="shared" si="16"/>
        <v>3205.2000000000007</v>
      </c>
      <c r="N264" s="90">
        <f t="shared" si="17"/>
        <v>0.29016313302312113</v>
      </c>
      <c r="O264" s="91">
        <f t="shared" si="18"/>
        <v>2884.6800000000007</v>
      </c>
      <c r="P264" s="7"/>
      <c r="Q264" s="97">
        <f t="shared" si="19"/>
        <v>0.029016313302312104</v>
      </c>
    </row>
    <row r="265" spans="1:17" ht="24.75" customHeight="1">
      <c r="A265" s="63">
        <v>165</v>
      </c>
      <c r="B265" s="16" t="s">
        <v>471</v>
      </c>
      <c r="C265" s="16" t="s">
        <v>469</v>
      </c>
      <c r="D265" s="13" t="s">
        <v>472</v>
      </c>
      <c r="E265" s="13" t="s">
        <v>384</v>
      </c>
      <c r="F265" s="13" t="s">
        <v>42</v>
      </c>
      <c r="G265" s="119">
        <v>20171229</v>
      </c>
      <c r="H265" s="65">
        <v>11953.44</v>
      </c>
      <c r="I265" s="18">
        <v>7287.9</v>
      </c>
      <c r="J265" s="22">
        <v>0</v>
      </c>
      <c r="K265" s="22">
        <v>0</v>
      </c>
      <c r="L265" s="22">
        <v>1595</v>
      </c>
      <c r="M265" s="22">
        <f t="shared" si="16"/>
        <v>3070.540000000001</v>
      </c>
      <c r="N265" s="90">
        <f t="shared" si="17"/>
        <v>0.2568750083657927</v>
      </c>
      <c r="O265" s="91">
        <f t="shared" si="18"/>
        <v>2763.486000000001</v>
      </c>
      <c r="P265" s="7"/>
      <c r="Q265" s="97">
        <f t="shared" si="19"/>
        <v>0.025687500836579266</v>
      </c>
    </row>
    <row r="266" spans="1:17" ht="24.75" customHeight="1">
      <c r="A266" s="68"/>
      <c r="B266" s="69"/>
      <c r="C266" s="69"/>
      <c r="D266" s="13" t="s">
        <v>106</v>
      </c>
      <c r="E266" s="13" t="s">
        <v>461</v>
      </c>
      <c r="F266" s="13" t="s">
        <v>44</v>
      </c>
      <c r="G266" s="119">
        <v>20181019</v>
      </c>
      <c r="H266" s="65">
        <v>4161.7</v>
      </c>
      <c r="I266" s="18">
        <v>2420.4</v>
      </c>
      <c r="J266" s="22">
        <v>0</v>
      </c>
      <c r="K266" s="22">
        <v>0</v>
      </c>
      <c r="L266" s="22">
        <v>0</v>
      </c>
      <c r="M266" s="22">
        <f t="shared" si="16"/>
        <v>1741.2999999999997</v>
      </c>
      <c r="N266" s="90">
        <f t="shared" si="17"/>
        <v>0.4184107456087656</v>
      </c>
      <c r="O266" s="91">
        <f t="shared" si="18"/>
        <v>1567.1699999999998</v>
      </c>
      <c r="P266" s="7"/>
      <c r="Q266" s="97">
        <f t="shared" si="19"/>
        <v>0.04184107456087654</v>
      </c>
    </row>
    <row r="267" spans="1:17" ht="24.75" customHeight="1">
      <c r="A267" s="63">
        <v>166</v>
      </c>
      <c r="B267" s="16" t="s">
        <v>473</v>
      </c>
      <c r="C267" s="16" t="s">
        <v>469</v>
      </c>
      <c r="D267" s="10" t="s">
        <v>20</v>
      </c>
      <c r="E267" s="10" t="s">
        <v>59</v>
      </c>
      <c r="F267" s="56" t="s">
        <v>22</v>
      </c>
      <c r="G267" s="34">
        <v>20180714</v>
      </c>
      <c r="H267" s="77">
        <v>1567.28</v>
      </c>
      <c r="I267" s="12">
        <v>1108.6</v>
      </c>
      <c r="J267" s="22">
        <v>0</v>
      </c>
      <c r="K267" s="22">
        <v>0</v>
      </c>
      <c r="L267" s="22">
        <v>0</v>
      </c>
      <c r="M267" s="22">
        <f t="shared" si="16"/>
        <v>458.68000000000006</v>
      </c>
      <c r="N267" s="90">
        <f t="shared" si="17"/>
        <v>0.2926598948496759</v>
      </c>
      <c r="O267" s="91">
        <f t="shared" si="18"/>
        <v>412.81200000000007</v>
      </c>
      <c r="P267" s="7"/>
      <c r="Q267" s="97">
        <f t="shared" si="19"/>
        <v>0.029265989484967586</v>
      </c>
    </row>
    <row r="268" spans="1:17" ht="24.75" customHeight="1">
      <c r="A268" s="66"/>
      <c r="B268" s="67"/>
      <c r="C268" s="67"/>
      <c r="D268" s="10" t="s">
        <v>168</v>
      </c>
      <c r="E268" s="10" t="s">
        <v>41</v>
      </c>
      <c r="F268" s="13" t="s">
        <v>42</v>
      </c>
      <c r="G268" s="34">
        <v>20180725</v>
      </c>
      <c r="H268" s="77">
        <v>6328.61</v>
      </c>
      <c r="I268" s="12">
        <v>3662.2</v>
      </c>
      <c r="J268" s="22">
        <v>0</v>
      </c>
      <c r="K268" s="22">
        <v>0</v>
      </c>
      <c r="L268" s="22">
        <v>0</v>
      </c>
      <c r="M268" s="22">
        <f t="shared" si="16"/>
        <v>2666.41</v>
      </c>
      <c r="N268" s="90">
        <f t="shared" si="17"/>
        <v>0.42132632600207626</v>
      </c>
      <c r="O268" s="91">
        <f t="shared" si="18"/>
        <v>2399.769</v>
      </c>
      <c r="P268" s="7"/>
      <c r="Q268" s="97">
        <f t="shared" si="19"/>
        <v>0.042132632600207644</v>
      </c>
    </row>
    <row r="269" spans="1:17" ht="24.75" customHeight="1">
      <c r="A269" s="68"/>
      <c r="B269" s="69"/>
      <c r="C269" s="69"/>
      <c r="D269" s="10" t="s">
        <v>168</v>
      </c>
      <c r="E269" s="10" t="s">
        <v>41</v>
      </c>
      <c r="F269" s="13" t="s">
        <v>42</v>
      </c>
      <c r="G269" s="34">
        <v>20180829</v>
      </c>
      <c r="H269" s="77">
        <v>4013.38</v>
      </c>
      <c r="I269" s="12">
        <v>2247.7</v>
      </c>
      <c r="J269" s="22">
        <v>0</v>
      </c>
      <c r="K269" s="22">
        <v>0</v>
      </c>
      <c r="L269" s="22">
        <v>0</v>
      </c>
      <c r="M269" s="22">
        <f t="shared" si="16"/>
        <v>1765.6800000000003</v>
      </c>
      <c r="N269" s="90">
        <f t="shared" si="17"/>
        <v>0.43994837269334086</v>
      </c>
      <c r="O269" s="91">
        <f t="shared" si="18"/>
        <v>1589.1120000000003</v>
      </c>
      <c r="P269" s="7"/>
      <c r="Q269" s="97">
        <f t="shared" si="19"/>
        <v>0.04399483726933407</v>
      </c>
    </row>
    <row r="270" spans="1:17" ht="24.75" customHeight="1">
      <c r="A270" s="7">
        <v>167</v>
      </c>
      <c r="B270" s="76" t="s">
        <v>474</v>
      </c>
      <c r="C270" s="76" t="s">
        <v>469</v>
      </c>
      <c r="D270" s="10" t="s">
        <v>20</v>
      </c>
      <c r="E270" s="10" t="s">
        <v>41</v>
      </c>
      <c r="F270" s="13" t="s">
        <v>42</v>
      </c>
      <c r="G270" s="34">
        <v>20171221</v>
      </c>
      <c r="H270" s="77">
        <v>6051.94</v>
      </c>
      <c r="I270" s="12">
        <v>3490.6</v>
      </c>
      <c r="J270" s="22">
        <v>0</v>
      </c>
      <c r="K270" s="22">
        <v>0</v>
      </c>
      <c r="L270" s="12">
        <v>1050</v>
      </c>
      <c r="M270" s="22">
        <f t="shared" si="16"/>
        <v>1511.3399999999997</v>
      </c>
      <c r="N270" s="90">
        <f t="shared" si="17"/>
        <v>0.24972818633363844</v>
      </c>
      <c r="O270" s="91">
        <f t="shared" si="18"/>
        <v>1360.2059999999997</v>
      </c>
      <c r="P270" s="7"/>
      <c r="Q270" s="97">
        <f t="shared" si="19"/>
        <v>0.024972818633363852</v>
      </c>
    </row>
    <row r="271" spans="1:17" ht="24.75" customHeight="1">
      <c r="A271" s="7">
        <v>168</v>
      </c>
      <c r="B271" s="76" t="s">
        <v>475</v>
      </c>
      <c r="C271" s="76" t="s">
        <v>469</v>
      </c>
      <c r="D271" s="10" t="s">
        <v>264</v>
      </c>
      <c r="E271" s="10" t="s">
        <v>41</v>
      </c>
      <c r="F271" s="13" t="s">
        <v>42</v>
      </c>
      <c r="G271" s="34">
        <v>20180126</v>
      </c>
      <c r="H271" s="77">
        <v>1692.57</v>
      </c>
      <c r="I271" s="12">
        <v>590.6</v>
      </c>
      <c r="J271" s="22">
        <v>0</v>
      </c>
      <c r="K271" s="22">
        <v>0</v>
      </c>
      <c r="L271" s="12">
        <v>579</v>
      </c>
      <c r="M271" s="22">
        <f t="shared" si="16"/>
        <v>522.9699999999998</v>
      </c>
      <c r="N271" s="90">
        <f t="shared" si="17"/>
        <v>0.3089798353982404</v>
      </c>
      <c r="O271" s="91">
        <f t="shared" si="18"/>
        <v>470.67299999999983</v>
      </c>
      <c r="P271" s="7"/>
      <c r="Q271" s="97">
        <f t="shared" si="19"/>
        <v>0.030897983539824037</v>
      </c>
    </row>
    <row r="272" spans="1:17" ht="24.75" customHeight="1">
      <c r="A272" s="75">
        <v>169</v>
      </c>
      <c r="B272" s="29" t="s">
        <v>476</v>
      </c>
      <c r="C272" s="29" t="s">
        <v>477</v>
      </c>
      <c r="D272" s="13" t="s">
        <v>33</v>
      </c>
      <c r="E272" s="13" t="s">
        <v>59</v>
      </c>
      <c r="F272" s="56" t="s">
        <v>22</v>
      </c>
      <c r="G272" s="119">
        <v>20180207</v>
      </c>
      <c r="H272" s="65">
        <v>1007.92</v>
      </c>
      <c r="I272" s="18">
        <v>629.2</v>
      </c>
      <c r="J272" s="22">
        <v>0</v>
      </c>
      <c r="K272" s="22">
        <v>0</v>
      </c>
      <c r="L272" s="18">
        <v>303</v>
      </c>
      <c r="M272" s="22">
        <f t="shared" si="16"/>
        <v>75.71999999999991</v>
      </c>
      <c r="N272" s="90">
        <f t="shared" si="17"/>
        <v>0.07512500992142225</v>
      </c>
      <c r="O272" s="91">
        <f t="shared" si="18"/>
        <v>68.14799999999993</v>
      </c>
      <c r="P272" s="7"/>
      <c r="Q272" s="97">
        <f t="shared" si="19"/>
        <v>0.007512500992142223</v>
      </c>
    </row>
    <row r="273" spans="1:17" ht="24.75" customHeight="1">
      <c r="A273" s="63">
        <v>170</v>
      </c>
      <c r="B273" s="16" t="s">
        <v>478</v>
      </c>
      <c r="C273" s="16" t="s">
        <v>477</v>
      </c>
      <c r="D273" s="13" t="s">
        <v>33</v>
      </c>
      <c r="E273" s="13" t="s">
        <v>59</v>
      </c>
      <c r="F273" s="56" t="s">
        <v>22</v>
      </c>
      <c r="G273" s="119">
        <v>20180411</v>
      </c>
      <c r="H273" s="65">
        <v>1977.8</v>
      </c>
      <c r="I273" s="18">
        <v>1458.9</v>
      </c>
      <c r="J273" s="22">
        <v>0</v>
      </c>
      <c r="K273" s="22">
        <v>0</v>
      </c>
      <c r="L273" s="18">
        <v>303</v>
      </c>
      <c r="M273" s="22">
        <f t="shared" si="16"/>
        <v>215.89999999999986</v>
      </c>
      <c r="N273" s="90">
        <f t="shared" si="17"/>
        <v>0.10916169481241778</v>
      </c>
      <c r="O273" s="91">
        <f t="shared" si="18"/>
        <v>194.3099999999999</v>
      </c>
      <c r="P273" s="7"/>
      <c r="Q273" s="97">
        <f t="shared" si="19"/>
        <v>0.010916169481241772</v>
      </c>
    </row>
    <row r="274" spans="1:17" ht="24.75" customHeight="1">
      <c r="A274" s="68"/>
      <c r="B274" s="69"/>
      <c r="C274" s="69"/>
      <c r="D274" s="13" t="s">
        <v>33</v>
      </c>
      <c r="E274" s="13" t="s">
        <v>59</v>
      </c>
      <c r="F274" s="56" t="s">
        <v>22</v>
      </c>
      <c r="G274" s="119">
        <v>20180207</v>
      </c>
      <c r="H274" s="65">
        <v>1006.88</v>
      </c>
      <c r="I274" s="18">
        <v>627.7</v>
      </c>
      <c r="J274" s="22">
        <v>0</v>
      </c>
      <c r="K274" s="22">
        <v>0</v>
      </c>
      <c r="L274" s="18">
        <v>370</v>
      </c>
      <c r="M274" s="22">
        <f t="shared" si="16"/>
        <v>9.17999999999995</v>
      </c>
      <c r="N274" s="90">
        <f t="shared" si="17"/>
        <v>0.009117273160654646</v>
      </c>
      <c r="O274" s="91">
        <v>0</v>
      </c>
      <c r="P274" s="7"/>
      <c r="Q274" s="97">
        <f t="shared" si="19"/>
        <v>0.009117273160654646</v>
      </c>
    </row>
    <row r="275" spans="1:17" ht="24.75" customHeight="1">
      <c r="A275" s="78">
        <v>171</v>
      </c>
      <c r="B275" s="79" t="s">
        <v>479</v>
      </c>
      <c r="C275" s="79" t="s">
        <v>477</v>
      </c>
      <c r="D275" s="80" t="s">
        <v>180</v>
      </c>
      <c r="E275" s="80" t="s">
        <v>89</v>
      </c>
      <c r="F275" s="13" t="s">
        <v>42</v>
      </c>
      <c r="G275" s="122">
        <v>20180917</v>
      </c>
      <c r="H275" s="82">
        <v>36223.85</v>
      </c>
      <c r="I275" s="94">
        <v>26423.5</v>
      </c>
      <c r="J275" s="94">
        <v>359.43</v>
      </c>
      <c r="K275" s="94">
        <v>1635.94</v>
      </c>
      <c r="L275" s="22">
        <v>4087</v>
      </c>
      <c r="M275" s="22">
        <f t="shared" si="16"/>
        <v>3717.9799999999977</v>
      </c>
      <c r="N275" s="90">
        <f t="shared" si="17"/>
        <v>0.10263900717345058</v>
      </c>
      <c r="O275" s="91">
        <f t="shared" si="18"/>
        <v>3346.181999999998</v>
      </c>
      <c r="P275" s="93" t="s">
        <v>54</v>
      </c>
      <c r="Q275" s="97">
        <f t="shared" si="19"/>
        <v>0.010263900717345058</v>
      </c>
    </row>
    <row r="276" spans="1:17" ht="24.75" customHeight="1">
      <c r="A276" s="7">
        <v>172</v>
      </c>
      <c r="B276" s="162" t="s">
        <v>480</v>
      </c>
      <c r="C276" s="162" t="s">
        <v>477</v>
      </c>
      <c r="D276" s="152" t="s">
        <v>20</v>
      </c>
      <c r="E276" s="152" t="s">
        <v>89</v>
      </c>
      <c r="F276" s="13" t="s">
        <v>42</v>
      </c>
      <c r="G276" s="163">
        <v>20180927</v>
      </c>
      <c r="H276" s="124">
        <v>2769.33</v>
      </c>
      <c r="I276" s="128">
        <v>1378.1</v>
      </c>
      <c r="J276" s="22">
        <v>0</v>
      </c>
      <c r="K276" s="22">
        <v>0</v>
      </c>
      <c r="L276" s="22">
        <v>0</v>
      </c>
      <c r="M276" s="22">
        <f t="shared" si="16"/>
        <v>1391.23</v>
      </c>
      <c r="N276" s="90">
        <f t="shared" si="17"/>
        <v>0.5023706094976041</v>
      </c>
      <c r="O276" s="91">
        <f t="shared" si="18"/>
        <v>1252.107</v>
      </c>
      <c r="P276" s="7"/>
      <c r="Q276" s="97">
        <f t="shared" si="19"/>
        <v>0.05023706094976043</v>
      </c>
    </row>
    <row r="277" spans="1:17" ht="24.75" customHeight="1">
      <c r="A277" s="7">
        <v>173</v>
      </c>
      <c r="B277" s="76" t="s">
        <v>481</v>
      </c>
      <c r="C277" s="76" t="s">
        <v>477</v>
      </c>
      <c r="D277" s="10" t="s">
        <v>33</v>
      </c>
      <c r="E277" s="10" t="s">
        <v>69</v>
      </c>
      <c r="F277" s="10" t="s">
        <v>42</v>
      </c>
      <c r="G277" s="34">
        <v>20180122</v>
      </c>
      <c r="H277" s="77">
        <v>6850.15</v>
      </c>
      <c r="I277" s="12">
        <v>4706</v>
      </c>
      <c r="J277" s="22">
        <v>0</v>
      </c>
      <c r="K277" s="22">
        <v>0</v>
      </c>
      <c r="L277" s="12">
        <v>1400</v>
      </c>
      <c r="M277" s="22">
        <f t="shared" si="16"/>
        <v>744.1499999999996</v>
      </c>
      <c r="N277" s="90">
        <f t="shared" si="17"/>
        <v>0.10863265767902888</v>
      </c>
      <c r="O277" s="91">
        <f t="shared" si="18"/>
        <v>669.7349999999997</v>
      </c>
      <c r="P277" s="7"/>
      <c r="Q277" s="97">
        <f t="shared" si="19"/>
        <v>0.010863265767902888</v>
      </c>
    </row>
    <row r="278" spans="1:17" ht="24.75" customHeight="1">
      <c r="A278" s="7">
        <v>174</v>
      </c>
      <c r="B278" s="133" t="s">
        <v>482</v>
      </c>
      <c r="C278" s="76" t="s">
        <v>477</v>
      </c>
      <c r="D278" s="10" t="s">
        <v>483</v>
      </c>
      <c r="E278" s="10" t="s">
        <v>69</v>
      </c>
      <c r="F278" s="10" t="s">
        <v>42</v>
      </c>
      <c r="G278" s="34">
        <v>20180326</v>
      </c>
      <c r="H278" s="77">
        <v>6154.4</v>
      </c>
      <c r="I278" s="12">
        <v>4140.4</v>
      </c>
      <c r="J278" s="22">
        <v>0</v>
      </c>
      <c r="K278" s="22">
        <v>0</v>
      </c>
      <c r="L278" s="12">
        <v>1143</v>
      </c>
      <c r="M278" s="22">
        <f t="shared" si="16"/>
        <v>871</v>
      </c>
      <c r="N278" s="90">
        <f t="shared" si="17"/>
        <v>0.1415247627713506</v>
      </c>
      <c r="O278" s="91">
        <f t="shared" si="18"/>
        <v>783.9</v>
      </c>
      <c r="P278" s="7"/>
      <c r="Q278" s="97">
        <f t="shared" si="19"/>
        <v>0.014152476277135062</v>
      </c>
    </row>
    <row r="279" spans="1:17" ht="24.75" customHeight="1">
      <c r="A279" s="78">
        <v>175</v>
      </c>
      <c r="B279" s="79" t="s">
        <v>484</v>
      </c>
      <c r="C279" s="79" t="s">
        <v>477</v>
      </c>
      <c r="D279" s="80" t="s">
        <v>394</v>
      </c>
      <c r="E279" s="80" t="s">
        <v>41</v>
      </c>
      <c r="F279" s="13" t="s">
        <v>42</v>
      </c>
      <c r="G279" s="122">
        <v>20180721</v>
      </c>
      <c r="H279" s="82">
        <v>2669.07</v>
      </c>
      <c r="I279" s="94">
        <v>1379.2</v>
      </c>
      <c r="J279" s="22">
        <v>0</v>
      </c>
      <c r="K279" s="22">
        <v>0</v>
      </c>
      <c r="L279" s="22">
        <v>855</v>
      </c>
      <c r="M279" s="22">
        <f t="shared" si="16"/>
        <v>434.8700000000001</v>
      </c>
      <c r="N279" s="90">
        <f t="shared" si="17"/>
        <v>0.16292940986935528</v>
      </c>
      <c r="O279" s="91">
        <v>0</v>
      </c>
      <c r="P279" s="79" t="s">
        <v>395</v>
      </c>
      <c r="Q279" s="97">
        <f t="shared" si="19"/>
        <v>0.16292940986935528</v>
      </c>
    </row>
    <row r="280" spans="1:17" ht="24.75" customHeight="1">
      <c r="A280" s="83">
        <v>176</v>
      </c>
      <c r="B280" s="23" t="s">
        <v>485</v>
      </c>
      <c r="C280" s="23" t="s">
        <v>486</v>
      </c>
      <c r="D280" s="56" t="s">
        <v>20</v>
      </c>
      <c r="E280" s="56" t="s">
        <v>89</v>
      </c>
      <c r="F280" s="13" t="s">
        <v>42</v>
      </c>
      <c r="G280" s="34">
        <v>20180709</v>
      </c>
      <c r="H280" s="58">
        <v>3330.37</v>
      </c>
      <c r="I280" s="22">
        <v>1685.2</v>
      </c>
      <c r="J280" s="22">
        <v>0</v>
      </c>
      <c r="K280" s="22">
        <v>0</v>
      </c>
      <c r="L280" s="22">
        <v>0</v>
      </c>
      <c r="M280" s="22">
        <f t="shared" si="16"/>
        <v>1645.1699999999998</v>
      </c>
      <c r="N280" s="90">
        <f t="shared" si="17"/>
        <v>0.49399015724979506</v>
      </c>
      <c r="O280" s="91">
        <f t="shared" si="18"/>
        <v>1480.6529999999998</v>
      </c>
      <c r="P280" s="7"/>
      <c r="Q280" s="97">
        <f t="shared" si="19"/>
        <v>0.049399015724979525</v>
      </c>
    </row>
    <row r="281" spans="1:17" ht="24.75" customHeight="1">
      <c r="A281" s="83">
        <v>177</v>
      </c>
      <c r="B281" s="23" t="s">
        <v>487</v>
      </c>
      <c r="C281" s="23" t="s">
        <v>486</v>
      </c>
      <c r="D281" s="56" t="s">
        <v>488</v>
      </c>
      <c r="E281" s="56" t="s">
        <v>83</v>
      </c>
      <c r="F281" s="10" t="s">
        <v>42</v>
      </c>
      <c r="G281" s="34">
        <v>20180716</v>
      </c>
      <c r="H281" s="58">
        <v>2898.99</v>
      </c>
      <c r="I281" s="22">
        <v>1671.6</v>
      </c>
      <c r="J281" s="22">
        <v>0</v>
      </c>
      <c r="K281" s="22">
        <v>0</v>
      </c>
      <c r="L281" s="22">
        <v>683</v>
      </c>
      <c r="M281" s="22">
        <f t="shared" si="16"/>
        <v>544.3899999999999</v>
      </c>
      <c r="N281" s="90">
        <f t="shared" si="17"/>
        <v>0.18778609101790622</v>
      </c>
      <c r="O281" s="91">
        <f t="shared" si="18"/>
        <v>489.9509999999999</v>
      </c>
      <c r="P281" s="7"/>
      <c r="Q281" s="97">
        <f t="shared" si="19"/>
        <v>0.018778609101790612</v>
      </c>
    </row>
    <row r="282" spans="1:17" ht="24.75" customHeight="1">
      <c r="A282" s="83">
        <v>178</v>
      </c>
      <c r="B282" s="164" t="s">
        <v>489</v>
      </c>
      <c r="C282" s="165" t="s">
        <v>486</v>
      </c>
      <c r="D282" s="56" t="s">
        <v>490</v>
      </c>
      <c r="E282" s="56" t="s">
        <v>94</v>
      </c>
      <c r="F282" s="13" t="s">
        <v>44</v>
      </c>
      <c r="G282" s="57" t="s">
        <v>491</v>
      </c>
      <c r="H282" s="58">
        <v>9017.85</v>
      </c>
      <c r="I282" s="22">
        <v>3223.05</v>
      </c>
      <c r="J282" s="22">
        <v>0</v>
      </c>
      <c r="K282" s="22">
        <v>436.51</v>
      </c>
      <c r="L282" s="22">
        <v>0</v>
      </c>
      <c r="M282" s="22">
        <f t="shared" si="16"/>
        <v>5358.29</v>
      </c>
      <c r="N282" s="90">
        <f t="shared" si="17"/>
        <v>0.5941870845046213</v>
      </c>
      <c r="O282" s="91">
        <f t="shared" si="18"/>
        <v>4822.461</v>
      </c>
      <c r="P282" s="7"/>
      <c r="Q282" s="97">
        <f t="shared" si="19"/>
        <v>0.059418708450462106</v>
      </c>
    </row>
    <row r="283" spans="1:17" ht="24.75" customHeight="1">
      <c r="A283" s="83"/>
      <c r="B283" s="164"/>
      <c r="C283" s="166"/>
      <c r="D283" s="56" t="s">
        <v>20</v>
      </c>
      <c r="E283" s="56" t="s">
        <v>89</v>
      </c>
      <c r="F283" s="13" t="s">
        <v>42</v>
      </c>
      <c r="G283" s="57" t="s">
        <v>492</v>
      </c>
      <c r="H283" s="58">
        <v>9025.59</v>
      </c>
      <c r="I283" s="22">
        <v>5597.4</v>
      </c>
      <c r="J283" s="22">
        <v>108.34</v>
      </c>
      <c r="K283" s="22">
        <v>1174.32</v>
      </c>
      <c r="L283" s="22">
        <v>0</v>
      </c>
      <c r="M283" s="22">
        <f t="shared" si="16"/>
        <v>2145.5300000000007</v>
      </c>
      <c r="N283" s="90">
        <f t="shared" si="17"/>
        <v>0.23771631549848826</v>
      </c>
      <c r="O283" s="91">
        <f t="shared" si="18"/>
        <v>1930.9770000000005</v>
      </c>
      <c r="P283" s="7"/>
      <c r="Q283" s="97">
        <f t="shared" si="19"/>
        <v>0.02377163154984883</v>
      </c>
    </row>
    <row r="284" spans="1:17" ht="24.75" customHeight="1">
      <c r="A284" s="83">
        <v>179</v>
      </c>
      <c r="B284" s="23" t="s">
        <v>493</v>
      </c>
      <c r="C284" s="23" t="s">
        <v>486</v>
      </c>
      <c r="D284" s="56" t="s">
        <v>494</v>
      </c>
      <c r="E284" s="56" t="s">
        <v>83</v>
      </c>
      <c r="F284" s="10" t="s">
        <v>42</v>
      </c>
      <c r="G284" s="57" t="s">
        <v>495</v>
      </c>
      <c r="H284" s="58">
        <v>6712.8</v>
      </c>
      <c r="I284" s="22">
        <v>4728.9</v>
      </c>
      <c r="J284" s="22">
        <v>0</v>
      </c>
      <c r="K284" s="22">
        <v>0</v>
      </c>
      <c r="L284" s="22">
        <v>0</v>
      </c>
      <c r="M284" s="22">
        <f t="shared" si="16"/>
        <v>1983.9000000000005</v>
      </c>
      <c r="N284" s="90">
        <f t="shared" si="17"/>
        <v>0.2955398641401502</v>
      </c>
      <c r="O284" s="91">
        <f t="shared" si="18"/>
        <v>1785.5100000000004</v>
      </c>
      <c r="P284" s="7"/>
      <c r="Q284" s="97">
        <f t="shared" si="19"/>
        <v>0.02955398641401503</v>
      </c>
    </row>
    <row r="285" spans="1:17" ht="24.75" customHeight="1">
      <c r="A285" s="99">
        <v>180</v>
      </c>
      <c r="B285" s="100" t="s">
        <v>496</v>
      </c>
      <c r="C285" s="100" t="s">
        <v>486</v>
      </c>
      <c r="D285" s="101" t="s">
        <v>497</v>
      </c>
      <c r="E285" s="101" t="s">
        <v>97</v>
      </c>
      <c r="F285" s="13" t="s">
        <v>42</v>
      </c>
      <c r="G285" s="102" t="s">
        <v>498</v>
      </c>
      <c r="H285" s="103">
        <v>3196.48</v>
      </c>
      <c r="I285" s="125">
        <v>1967.2</v>
      </c>
      <c r="J285" s="22">
        <v>0</v>
      </c>
      <c r="K285" s="22">
        <v>0</v>
      </c>
      <c r="L285" s="22">
        <v>0</v>
      </c>
      <c r="M285" s="22">
        <f t="shared" si="16"/>
        <v>1229.28</v>
      </c>
      <c r="N285" s="90">
        <f t="shared" si="17"/>
        <v>0.3845730303333667</v>
      </c>
      <c r="O285" s="91">
        <f t="shared" si="18"/>
        <v>1106.352</v>
      </c>
      <c r="P285" s="93" t="s">
        <v>54</v>
      </c>
      <c r="Q285" s="97">
        <f t="shared" si="19"/>
        <v>0.03845730303333663</v>
      </c>
    </row>
    <row r="286" spans="1:17" ht="24.75" customHeight="1">
      <c r="A286" s="75">
        <v>181</v>
      </c>
      <c r="B286" s="29" t="s">
        <v>499</v>
      </c>
      <c r="C286" s="29" t="s">
        <v>500</v>
      </c>
      <c r="D286" s="13" t="s">
        <v>20</v>
      </c>
      <c r="E286" s="13" t="s">
        <v>59</v>
      </c>
      <c r="F286" s="56" t="s">
        <v>22</v>
      </c>
      <c r="G286" s="64">
        <v>20181105</v>
      </c>
      <c r="H286" s="65">
        <v>1082.4</v>
      </c>
      <c r="I286" s="18">
        <v>751.8</v>
      </c>
      <c r="J286" s="22">
        <v>0</v>
      </c>
      <c r="K286" s="22">
        <v>0</v>
      </c>
      <c r="L286" s="18">
        <v>278</v>
      </c>
      <c r="M286" s="22">
        <f t="shared" si="16"/>
        <v>52.600000000000136</v>
      </c>
      <c r="N286" s="90">
        <f t="shared" si="17"/>
        <v>0.04859571322985969</v>
      </c>
      <c r="O286" s="91">
        <v>0</v>
      </c>
      <c r="P286" s="7"/>
      <c r="Q286" s="97">
        <f t="shared" si="19"/>
        <v>0.04859571322985969</v>
      </c>
    </row>
    <row r="287" spans="1:17" ht="24.75" customHeight="1">
      <c r="A287" s="63">
        <v>182</v>
      </c>
      <c r="B287" s="16" t="s">
        <v>501</v>
      </c>
      <c r="C287" s="16" t="s">
        <v>500</v>
      </c>
      <c r="D287" s="13" t="s">
        <v>20</v>
      </c>
      <c r="E287" s="13" t="s">
        <v>41</v>
      </c>
      <c r="F287" s="13" t="s">
        <v>42</v>
      </c>
      <c r="G287" s="64">
        <v>20180123</v>
      </c>
      <c r="H287" s="65">
        <v>5565</v>
      </c>
      <c r="I287" s="18">
        <v>3250.6</v>
      </c>
      <c r="J287" s="22">
        <v>0</v>
      </c>
      <c r="K287" s="18">
        <v>214.41</v>
      </c>
      <c r="L287" s="18">
        <v>1161</v>
      </c>
      <c r="M287" s="22">
        <f t="shared" si="16"/>
        <v>938.9900000000002</v>
      </c>
      <c r="N287" s="90">
        <f t="shared" si="17"/>
        <v>0.16873135669362088</v>
      </c>
      <c r="O287" s="91">
        <f t="shared" si="18"/>
        <v>845.0910000000002</v>
      </c>
      <c r="P287" s="7"/>
      <c r="Q287" s="97">
        <f t="shared" si="19"/>
        <v>0.016873135669362084</v>
      </c>
    </row>
    <row r="288" spans="1:17" ht="24.75" customHeight="1">
      <c r="A288" s="68"/>
      <c r="B288" s="156"/>
      <c r="C288" s="156"/>
      <c r="D288" s="123" t="s">
        <v>20</v>
      </c>
      <c r="E288" s="13" t="s">
        <v>41</v>
      </c>
      <c r="F288" s="13" t="s">
        <v>42</v>
      </c>
      <c r="G288" s="154" t="s">
        <v>502</v>
      </c>
      <c r="H288" s="155">
        <v>4057.81</v>
      </c>
      <c r="I288" s="161">
        <v>2216.3</v>
      </c>
      <c r="J288" s="22">
        <v>0</v>
      </c>
      <c r="K288" s="22">
        <v>0</v>
      </c>
      <c r="L288" s="22">
        <v>870</v>
      </c>
      <c r="M288" s="22">
        <f t="shared" si="16"/>
        <v>971.5099999999998</v>
      </c>
      <c r="N288" s="90">
        <f t="shared" si="17"/>
        <v>0.2394173211658505</v>
      </c>
      <c r="O288" s="91">
        <f t="shared" si="18"/>
        <v>874.3589999999998</v>
      </c>
      <c r="P288" s="7"/>
      <c r="Q288" s="97">
        <f t="shared" si="19"/>
        <v>0.023941732116585044</v>
      </c>
    </row>
    <row r="289" spans="1:17" ht="24.75" customHeight="1">
      <c r="A289" s="75">
        <v>183</v>
      </c>
      <c r="B289" s="29" t="s">
        <v>503</v>
      </c>
      <c r="C289" s="29" t="s">
        <v>500</v>
      </c>
      <c r="D289" s="13" t="s">
        <v>417</v>
      </c>
      <c r="E289" s="13" t="s">
        <v>504</v>
      </c>
      <c r="F289" s="13" t="s">
        <v>44</v>
      </c>
      <c r="G289" s="64">
        <v>20171204</v>
      </c>
      <c r="H289" s="65">
        <v>3869.58</v>
      </c>
      <c r="I289" s="18">
        <v>2598.7</v>
      </c>
      <c r="J289" s="22">
        <v>0</v>
      </c>
      <c r="K289" s="22">
        <v>0</v>
      </c>
      <c r="L289" s="22">
        <v>0</v>
      </c>
      <c r="M289" s="22">
        <f t="shared" si="16"/>
        <v>1270.88</v>
      </c>
      <c r="N289" s="90">
        <f t="shared" si="17"/>
        <v>0.3284284082510247</v>
      </c>
      <c r="O289" s="91">
        <f t="shared" si="18"/>
        <v>1143.7920000000001</v>
      </c>
      <c r="P289" s="7"/>
      <c r="Q289" s="97">
        <f t="shared" si="19"/>
        <v>0.03284284082510246</v>
      </c>
    </row>
    <row r="290" spans="1:17" ht="24.75" customHeight="1">
      <c r="A290" s="75">
        <v>184</v>
      </c>
      <c r="B290" s="29" t="s">
        <v>505</v>
      </c>
      <c r="C290" s="29" t="s">
        <v>500</v>
      </c>
      <c r="D290" s="13" t="s">
        <v>506</v>
      </c>
      <c r="E290" s="13" t="s">
        <v>111</v>
      </c>
      <c r="F290" s="13" t="s">
        <v>42</v>
      </c>
      <c r="G290" s="64">
        <v>20180807</v>
      </c>
      <c r="H290" s="65">
        <v>5713.19</v>
      </c>
      <c r="I290" s="18">
        <v>3206</v>
      </c>
      <c r="J290" s="22">
        <v>0</v>
      </c>
      <c r="K290" s="22">
        <v>0</v>
      </c>
      <c r="L290" s="22">
        <v>903</v>
      </c>
      <c r="M290" s="22">
        <f t="shared" si="16"/>
        <v>1604.1899999999996</v>
      </c>
      <c r="N290" s="90">
        <f t="shared" si="17"/>
        <v>0.28078709092468473</v>
      </c>
      <c r="O290" s="91">
        <f t="shared" si="18"/>
        <v>1443.7709999999997</v>
      </c>
      <c r="P290" s="7"/>
      <c r="Q290" s="97">
        <f t="shared" si="19"/>
        <v>0.02807870909246846</v>
      </c>
    </row>
    <row r="291" spans="1:17" ht="24.75" customHeight="1">
      <c r="A291" s="63">
        <v>185</v>
      </c>
      <c r="B291" s="16" t="s">
        <v>507</v>
      </c>
      <c r="C291" s="16" t="s">
        <v>500</v>
      </c>
      <c r="D291" s="13" t="s">
        <v>508</v>
      </c>
      <c r="E291" s="13" t="s">
        <v>509</v>
      </c>
      <c r="F291" s="13" t="s">
        <v>411</v>
      </c>
      <c r="G291" s="64">
        <v>20180228</v>
      </c>
      <c r="H291" s="65">
        <v>7288.84</v>
      </c>
      <c r="I291" s="18">
        <v>2506.98</v>
      </c>
      <c r="J291" s="18">
        <v>256.82</v>
      </c>
      <c r="K291" s="18">
        <v>530.36</v>
      </c>
      <c r="L291" s="18">
        <v>3337</v>
      </c>
      <c r="M291" s="22">
        <f t="shared" si="16"/>
        <v>657.6800000000007</v>
      </c>
      <c r="N291" s="90">
        <f t="shared" si="17"/>
        <v>0.09023109301342885</v>
      </c>
      <c r="O291" s="91">
        <f t="shared" si="18"/>
        <v>591.9120000000007</v>
      </c>
      <c r="P291" s="7"/>
      <c r="Q291" s="97">
        <f t="shared" si="19"/>
        <v>0.009023109301342879</v>
      </c>
    </row>
    <row r="292" spans="1:17" ht="24.75" customHeight="1">
      <c r="A292" s="66"/>
      <c r="B292" s="67"/>
      <c r="C292" s="67"/>
      <c r="D292" s="13" t="s">
        <v>93</v>
      </c>
      <c r="E292" s="13" t="s">
        <v>509</v>
      </c>
      <c r="F292" s="13" t="s">
        <v>411</v>
      </c>
      <c r="G292" s="64">
        <v>20180514</v>
      </c>
      <c r="H292" s="65">
        <v>5032.82</v>
      </c>
      <c r="I292" s="18">
        <v>1862.25</v>
      </c>
      <c r="J292" s="18">
        <v>2722.69</v>
      </c>
      <c r="K292" s="18">
        <v>272.27</v>
      </c>
      <c r="L292" s="22">
        <v>100</v>
      </c>
      <c r="M292" s="22">
        <f t="shared" si="16"/>
        <v>75.60999999999967</v>
      </c>
      <c r="N292" s="90">
        <f t="shared" si="17"/>
        <v>0.015023386491072535</v>
      </c>
      <c r="O292" s="91">
        <v>0</v>
      </c>
      <c r="P292" s="7"/>
      <c r="Q292" s="97">
        <f t="shared" si="19"/>
        <v>0.015023386491072535</v>
      </c>
    </row>
    <row r="293" spans="1:17" ht="24.75" customHeight="1">
      <c r="A293" s="66"/>
      <c r="B293" s="67"/>
      <c r="C293" s="67"/>
      <c r="D293" s="13" t="s">
        <v>510</v>
      </c>
      <c r="E293" s="13" t="s">
        <v>509</v>
      </c>
      <c r="F293" s="13" t="s">
        <v>411</v>
      </c>
      <c r="G293" s="64">
        <v>20180724</v>
      </c>
      <c r="H293" s="65">
        <v>5316.93</v>
      </c>
      <c r="I293" s="18">
        <v>2041.97</v>
      </c>
      <c r="J293" s="18">
        <v>2025.74</v>
      </c>
      <c r="K293" s="18">
        <v>1198.05</v>
      </c>
      <c r="L293" s="22">
        <v>0</v>
      </c>
      <c r="M293" s="22">
        <f t="shared" si="16"/>
        <v>51.17000000000007</v>
      </c>
      <c r="N293" s="90">
        <f t="shared" si="17"/>
        <v>0.009623974737301425</v>
      </c>
      <c r="O293" s="91">
        <v>0</v>
      </c>
      <c r="P293" s="7"/>
      <c r="Q293" s="97">
        <f t="shared" si="19"/>
        <v>0.009623974737301425</v>
      </c>
    </row>
    <row r="294" spans="1:17" ht="24.75" customHeight="1">
      <c r="A294" s="68"/>
      <c r="B294" s="69"/>
      <c r="C294" s="69"/>
      <c r="D294" s="13" t="s">
        <v>511</v>
      </c>
      <c r="E294" s="13" t="s">
        <v>509</v>
      </c>
      <c r="F294" s="13" t="s">
        <v>411</v>
      </c>
      <c r="G294" s="64">
        <v>20181013</v>
      </c>
      <c r="H294" s="65">
        <v>3741.2</v>
      </c>
      <c r="I294" s="18">
        <v>1202.02</v>
      </c>
      <c r="J294" s="18">
        <v>178.4</v>
      </c>
      <c r="K294" s="18">
        <v>2204.1</v>
      </c>
      <c r="L294" s="22">
        <v>0</v>
      </c>
      <c r="M294" s="22">
        <f t="shared" si="16"/>
        <v>156.67999999999984</v>
      </c>
      <c r="N294" s="90">
        <f t="shared" si="17"/>
        <v>0.04187961082005769</v>
      </c>
      <c r="O294" s="91">
        <v>0</v>
      </c>
      <c r="P294" s="7"/>
      <c r="Q294" s="97">
        <f t="shared" si="19"/>
        <v>0.04187961082005769</v>
      </c>
    </row>
    <row r="295" spans="1:17" ht="24.75" customHeight="1">
      <c r="A295" s="75">
        <v>186</v>
      </c>
      <c r="B295" s="29" t="s">
        <v>512</v>
      </c>
      <c r="C295" s="29" t="s">
        <v>500</v>
      </c>
      <c r="D295" s="13" t="s">
        <v>249</v>
      </c>
      <c r="E295" s="13" t="s">
        <v>41</v>
      </c>
      <c r="F295" s="13" t="s">
        <v>42</v>
      </c>
      <c r="G295" s="64">
        <v>20180204</v>
      </c>
      <c r="H295" s="65">
        <v>5298.86</v>
      </c>
      <c r="I295" s="18">
        <v>3138.5</v>
      </c>
      <c r="J295" s="22">
        <v>0</v>
      </c>
      <c r="K295" s="22">
        <v>0</v>
      </c>
      <c r="L295" s="18">
        <v>1000</v>
      </c>
      <c r="M295" s="22">
        <f t="shared" si="16"/>
        <v>1160.3599999999997</v>
      </c>
      <c r="N295" s="90">
        <f t="shared" si="17"/>
        <v>0.2189829510498484</v>
      </c>
      <c r="O295" s="91">
        <f t="shared" si="18"/>
        <v>1044.3239999999998</v>
      </c>
      <c r="P295" s="7"/>
      <c r="Q295" s="97">
        <f t="shared" si="19"/>
        <v>0.021898295104984814</v>
      </c>
    </row>
    <row r="296" spans="1:17" ht="24.75" customHeight="1">
      <c r="A296" s="75">
        <v>187</v>
      </c>
      <c r="B296" s="29" t="s">
        <v>513</v>
      </c>
      <c r="C296" s="29" t="s">
        <v>500</v>
      </c>
      <c r="D296" s="13" t="s">
        <v>514</v>
      </c>
      <c r="E296" s="13" t="s">
        <v>41</v>
      </c>
      <c r="F296" s="13" t="s">
        <v>42</v>
      </c>
      <c r="G296" s="64">
        <v>20181104</v>
      </c>
      <c r="H296" s="65">
        <v>4564.93</v>
      </c>
      <c r="I296" s="18">
        <v>2395.3</v>
      </c>
      <c r="J296" s="22">
        <v>0</v>
      </c>
      <c r="K296" s="22">
        <v>0</v>
      </c>
      <c r="L296" s="22">
        <v>0</v>
      </c>
      <c r="M296" s="22">
        <f t="shared" si="16"/>
        <v>2169.63</v>
      </c>
      <c r="N296" s="90">
        <f t="shared" si="17"/>
        <v>0.47528220586076897</v>
      </c>
      <c r="O296" s="91">
        <f t="shared" si="18"/>
        <v>1952.6670000000001</v>
      </c>
      <c r="P296" s="7"/>
      <c r="Q296" s="97">
        <f t="shared" si="19"/>
        <v>0.047528220586076884</v>
      </c>
    </row>
    <row r="297" spans="1:17" ht="24.75" customHeight="1">
      <c r="A297" s="75">
        <v>188</v>
      </c>
      <c r="B297" s="133" t="s">
        <v>515</v>
      </c>
      <c r="C297" s="29" t="s">
        <v>516</v>
      </c>
      <c r="D297" s="13" t="s">
        <v>517</v>
      </c>
      <c r="E297" s="13" t="s">
        <v>183</v>
      </c>
      <c r="F297" s="13" t="s">
        <v>42</v>
      </c>
      <c r="G297" s="64">
        <v>20180521</v>
      </c>
      <c r="H297" s="65">
        <v>4083.46</v>
      </c>
      <c r="I297" s="18">
        <v>3022</v>
      </c>
      <c r="J297" s="22">
        <v>0</v>
      </c>
      <c r="K297" s="22">
        <v>0</v>
      </c>
      <c r="L297" s="22">
        <v>0</v>
      </c>
      <c r="M297" s="22">
        <f t="shared" si="16"/>
        <v>1061.46</v>
      </c>
      <c r="N297" s="90">
        <f t="shared" si="17"/>
        <v>0.2599413242691247</v>
      </c>
      <c r="O297" s="91">
        <f t="shared" si="18"/>
        <v>955.3140000000001</v>
      </c>
      <c r="P297" s="7"/>
      <c r="Q297" s="97">
        <f t="shared" si="19"/>
        <v>0.02599413242691246</v>
      </c>
    </row>
    <row r="298" spans="1:17" ht="24.75" customHeight="1">
      <c r="A298" s="83">
        <v>189</v>
      </c>
      <c r="B298" s="25" t="s">
        <v>518</v>
      </c>
      <c r="C298" s="25" t="s">
        <v>519</v>
      </c>
      <c r="D298" s="109" t="s">
        <v>520</v>
      </c>
      <c r="E298" s="109" t="s">
        <v>83</v>
      </c>
      <c r="F298" s="13" t="s">
        <v>42</v>
      </c>
      <c r="G298" s="110" t="s">
        <v>30</v>
      </c>
      <c r="H298" s="111">
        <v>2425.33</v>
      </c>
      <c r="I298" s="27">
        <v>1093</v>
      </c>
      <c r="J298" s="22">
        <v>0</v>
      </c>
      <c r="K298" s="22">
        <v>0</v>
      </c>
      <c r="L298" s="27">
        <v>865</v>
      </c>
      <c r="M298" s="22">
        <f t="shared" si="16"/>
        <v>467.3299999999999</v>
      </c>
      <c r="N298" s="90">
        <f t="shared" si="17"/>
        <v>0.19268718071355237</v>
      </c>
      <c r="O298" s="91">
        <f t="shared" si="18"/>
        <v>420.5969999999999</v>
      </c>
      <c r="P298" s="7"/>
      <c r="Q298" s="97">
        <f t="shared" si="19"/>
        <v>0.019268718071355242</v>
      </c>
    </row>
    <row r="299" spans="1:17" ht="24.75" customHeight="1">
      <c r="A299" s="83">
        <v>190</v>
      </c>
      <c r="B299" s="120" t="s">
        <v>521</v>
      </c>
      <c r="C299" s="25" t="s">
        <v>519</v>
      </c>
      <c r="D299" s="109" t="s">
        <v>381</v>
      </c>
      <c r="E299" s="109" t="s">
        <v>89</v>
      </c>
      <c r="F299" s="13" t="s">
        <v>42</v>
      </c>
      <c r="G299" s="110" t="s">
        <v>522</v>
      </c>
      <c r="H299" s="111">
        <v>20305.58</v>
      </c>
      <c r="I299" s="27">
        <v>12353.9</v>
      </c>
      <c r="J299" s="22">
        <v>0</v>
      </c>
      <c r="K299" s="27">
        <v>1199.99</v>
      </c>
      <c r="L299" s="22">
        <v>0</v>
      </c>
      <c r="M299" s="22">
        <f t="shared" si="16"/>
        <v>6751.690000000002</v>
      </c>
      <c r="N299" s="90">
        <f t="shared" si="17"/>
        <v>0.3325041688048311</v>
      </c>
      <c r="O299" s="91">
        <f t="shared" si="18"/>
        <v>6076.5210000000025</v>
      </c>
      <c r="P299" s="7"/>
      <c r="Q299" s="97">
        <f t="shared" si="19"/>
        <v>0.03325041688048309</v>
      </c>
    </row>
    <row r="300" spans="1:17" ht="24.75" customHeight="1">
      <c r="A300" s="83">
        <v>191</v>
      </c>
      <c r="B300" s="25" t="s">
        <v>523</v>
      </c>
      <c r="C300" s="25" t="s">
        <v>519</v>
      </c>
      <c r="D300" s="109" t="s">
        <v>524</v>
      </c>
      <c r="E300" s="109" t="s">
        <v>89</v>
      </c>
      <c r="F300" s="13" t="s">
        <v>42</v>
      </c>
      <c r="G300" s="110" t="s">
        <v>122</v>
      </c>
      <c r="H300" s="111">
        <v>830.03</v>
      </c>
      <c r="I300" s="27">
        <v>223.2</v>
      </c>
      <c r="J300" s="22">
        <v>0</v>
      </c>
      <c r="K300" s="22">
        <v>0</v>
      </c>
      <c r="L300" s="22">
        <v>0</v>
      </c>
      <c r="M300" s="22">
        <f t="shared" si="16"/>
        <v>606.8299999999999</v>
      </c>
      <c r="N300" s="90">
        <f t="shared" si="17"/>
        <v>0.7310940568413189</v>
      </c>
      <c r="O300" s="91">
        <f t="shared" si="18"/>
        <v>546.1469999999999</v>
      </c>
      <c r="P300" s="7"/>
      <c r="Q300" s="97">
        <f t="shared" si="19"/>
        <v>0.07310940568413189</v>
      </c>
    </row>
    <row r="301" spans="1:17" ht="24.75" customHeight="1">
      <c r="A301" s="75">
        <v>192</v>
      </c>
      <c r="B301" s="29" t="s">
        <v>525</v>
      </c>
      <c r="C301" s="29" t="s">
        <v>519</v>
      </c>
      <c r="D301" s="13" t="s">
        <v>526</v>
      </c>
      <c r="E301" s="13" t="s">
        <v>43</v>
      </c>
      <c r="F301" s="13" t="s">
        <v>44</v>
      </c>
      <c r="G301" s="64">
        <v>20180630</v>
      </c>
      <c r="H301" s="65">
        <v>5802.88</v>
      </c>
      <c r="I301" s="18">
        <v>1998.01</v>
      </c>
      <c r="J301" s="22">
        <v>0</v>
      </c>
      <c r="K301" s="18">
        <v>128.15</v>
      </c>
      <c r="L301" s="22">
        <v>0</v>
      </c>
      <c r="M301" s="22">
        <f t="shared" si="16"/>
        <v>3676.72</v>
      </c>
      <c r="N301" s="90">
        <f t="shared" si="17"/>
        <v>0.6336026249034962</v>
      </c>
      <c r="O301" s="91">
        <f t="shared" si="18"/>
        <v>3309.048</v>
      </c>
      <c r="P301" s="7"/>
      <c r="Q301" s="97">
        <f t="shared" si="19"/>
        <v>0.06336026249034962</v>
      </c>
    </row>
    <row r="302" spans="1:17" ht="24.75" customHeight="1">
      <c r="A302" s="75">
        <v>193</v>
      </c>
      <c r="B302" s="29" t="s">
        <v>527</v>
      </c>
      <c r="C302" s="29" t="s">
        <v>528</v>
      </c>
      <c r="D302" s="13" t="s">
        <v>20</v>
      </c>
      <c r="E302" s="13" t="s">
        <v>41</v>
      </c>
      <c r="F302" s="13" t="s">
        <v>42</v>
      </c>
      <c r="G302" s="64">
        <v>20180730</v>
      </c>
      <c r="H302" s="65">
        <v>3375.17</v>
      </c>
      <c r="I302" s="18">
        <v>1723.6</v>
      </c>
      <c r="J302" s="22">
        <v>0</v>
      </c>
      <c r="K302" s="22">
        <v>0</v>
      </c>
      <c r="L302" s="22">
        <v>797</v>
      </c>
      <c r="M302" s="22">
        <f t="shared" si="16"/>
        <v>854.5700000000002</v>
      </c>
      <c r="N302" s="90">
        <f t="shared" si="17"/>
        <v>0.2531931724920523</v>
      </c>
      <c r="O302" s="91">
        <f t="shared" si="18"/>
        <v>769.1130000000002</v>
      </c>
      <c r="P302" s="7"/>
      <c r="Q302" s="97">
        <f t="shared" si="19"/>
        <v>0.025319317249205223</v>
      </c>
    </row>
    <row r="303" spans="1:17" ht="24" customHeight="1">
      <c r="A303" s="75">
        <v>194</v>
      </c>
      <c r="B303" s="29" t="s">
        <v>529</v>
      </c>
      <c r="C303" s="29" t="s">
        <v>528</v>
      </c>
      <c r="D303" s="13" t="s">
        <v>20</v>
      </c>
      <c r="E303" s="13" t="s">
        <v>69</v>
      </c>
      <c r="F303" s="10" t="s">
        <v>42</v>
      </c>
      <c r="G303" s="64">
        <v>20180413</v>
      </c>
      <c r="H303" s="65">
        <v>9866.43</v>
      </c>
      <c r="I303" s="18">
        <v>6814.2</v>
      </c>
      <c r="J303" s="22">
        <v>0</v>
      </c>
      <c r="K303" s="22">
        <v>0</v>
      </c>
      <c r="L303" s="22">
        <v>0</v>
      </c>
      <c r="M303" s="22">
        <f t="shared" si="16"/>
        <v>3052.2300000000005</v>
      </c>
      <c r="N303" s="90">
        <f t="shared" si="17"/>
        <v>0.3093550554759929</v>
      </c>
      <c r="O303" s="91">
        <f t="shared" si="18"/>
        <v>2747.0070000000005</v>
      </c>
      <c r="P303" s="7"/>
      <c r="Q303" s="97">
        <f t="shared" si="19"/>
        <v>0.030935505547599277</v>
      </c>
    </row>
    <row r="304" spans="1:17" ht="24.75" customHeight="1">
      <c r="A304" s="75">
        <v>195</v>
      </c>
      <c r="B304" s="29" t="s">
        <v>530</v>
      </c>
      <c r="C304" s="29" t="s">
        <v>528</v>
      </c>
      <c r="D304" s="13" t="s">
        <v>494</v>
      </c>
      <c r="E304" s="13" t="s">
        <v>41</v>
      </c>
      <c r="F304" s="13" t="s">
        <v>42</v>
      </c>
      <c r="G304" s="64">
        <v>20180816</v>
      </c>
      <c r="H304" s="65">
        <v>1549.6</v>
      </c>
      <c r="I304" s="18">
        <v>608.7</v>
      </c>
      <c r="J304" s="22">
        <v>0</v>
      </c>
      <c r="K304" s="22">
        <v>0</v>
      </c>
      <c r="L304" s="22">
        <v>0</v>
      </c>
      <c r="M304" s="22">
        <f t="shared" si="16"/>
        <v>940.8999999999999</v>
      </c>
      <c r="N304" s="90">
        <f t="shared" si="17"/>
        <v>0.6071889519876097</v>
      </c>
      <c r="O304" s="91">
        <f t="shared" si="18"/>
        <v>846.81</v>
      </c>
      <c r="P304" s="7"/>
      <c r="Q304" s="97">
        <f t="shared" si="19"/>
        <v>0.06071889519876092</v>
      </c>
    </row>
    <row r="305" spans="1:17" ht="24.75" customHeight="1">
      <c r="A305" s="75">
        <v>196</v>
      </c>
      <c r="B305" s="29" t="s">
        <v>531</v>
      </c>
      <c r="C305" s="29" t="s">
        <v>528</v>
      </c>
      <c r="D305" s="13" t="s">
        <v>532</v>
      </c>
      <c r="E305" s="13" t="s">
        <v>41</v>
      </c>
      <c r="F305" s="13" t="s">
        <v>42</v>
      </c>
      <c r="G305" s="64">
        <v>20181119</v>
      </c>
      <c r="H305" s="65">
        <v>1963.06</v>
      </c>
      <c r="I305" s="18">
        <v>797</v>
      </c>
      <c r="J305" s="22">
        <v>0</v>
      </c>
      <c r="K305" s="22">
        <v>0</v>
      </c>
      <c r="L305" s="22">
        <v>0</v>
      </c>
      <c r="M305" s="22">
        <f t="shared" si="16"/>
        <v>1166.06</v>
      </c>
      <c r="N305" s="90">
        <f t="shared" si="17"/>
        <v>0.5940012022047212</v>
      </c>
      <c r="O305" s="91">
        <f t="shared" si="18"/>
        <v>1049.454</v>
      </c>
      <c r="P305" s="7"/>
      <c r="Q305" s="97">
        <f t="shared" si="19"/>
        <v>0.05940012022047212</v>
      </c>
    </row>
    <row r="306" spans="1:17" ht="24.75" customHeight="1">
      <c r="A306" s="75">
        <v>197</v>
      </c>
      <c r="B306" s="29" t="s">
        <v>533</v>
      </c>
      <c r="C306" s="29" t="s">
        <v>528</v>
      </c>
      <c r="D306" s="13" t="s">
        <v>339</v>
      </c>
      <c r="E306" s="13" t="s">
        <v>534</v>
      </c>
      <c r="F306" s="13" t="s">
        <v>44</v>
      </c>
      <c r="G306" s="64">
        <v>20180726</v>
      </c>
      <c r="H306" s="65">
        <v>3766.2</v>
      </c>
      <c r="I306" s="18">
        <v>2636.34</v>
      </c>
      <c r="J306" s="22">
        <v>0</v>
      </c>
      <c r="K306" s="22">
        <v>0</v>
      </c>
      <c r="L306" s="22">
        <v>719</v>
      </c>
      <c r="M306" s="22">
        <f t="shared" si="16"/>
        <v>410.8599999999997</v>
      </c>
      <c r="N306" s="90">
        <f t="shared" si="17"/>
        <v>0.10909139185385792</v>
      </c>
      <c r="O306" s="91">
        <f t="shared" si="18"/>
        <v>369.7739999999997</v>
      </c>
      <c r="P306" s="7"/>
      <c r="Q306" s="97">
        <f t="shared" si="19"/>
        <v>0.010909139185385788</v>
      </c>
    </row>
    <row r="307" spans="1:17" ht="24.75" customHeight="1">
      <c r="A307" s="75">
        <v>198</v>
      </c>
      <c r="B307" s="29" t="s">
        <v>535</v>
      </c>
      <c r="C307" s="29" t="s">
        <v>536</v>
      </c>
      <c r="D307" s="13" t="s">
        <v>455</v>
      </c>
      <c r="E307" s="13" t="s">
        <v>41</v>
      </c>
      <c r="F307" s="13" t="s">
        <v>42</v>
      </c>
      <c r="G307" s="64">
        <v>20180122</v>
      </c>
      <c r="H307" s="65">
        <v>5671.39</v>
      </c>
      <c r="I307" s="18">
        <v>3378.3</v>
      </c>
      <c r="J307" s="22">
        <v>0</v>
      </c>
      <c r="K307" s="22">
        <v>0</v>
      </c>
      <c r="L307" s="22">
        <v>0</v>
      </c>
      <c r="M307" s="22">
        <f t="shared" si="16"/>
        <v>2293.09</v>
      </c>
      <c r="N307" s="90">
        <f t="shared" si="17"/>
        <v>0.4043259236271884</v>
      </c>
      <c r="O307" s="91">
        <f t="shared" si="18"/>
        <v>2063.7810000000004</v>
      </c>
      <c r="P307" s="7"/>
      <c r="Q307" s="97">
        <f t="shared" si="19"/>
        <v>0.04043259236271879</v>
      </c>
    </row>
    <row r="308" spans="1:17" ht="24.75" customHeight="1">
      <c r="A308" s="75">
        <v>199</v>
      </c>
      <c r="B308" s="29" t="s">
        <v>537</v>
      </c>
      <c r="C308" s="29" t="s">
        <v>536</v>
      </c>
      <c r="D308" s="13" t="s">
        <v>74</v>
      </c>
      <c r="E308" s="13" t="s">
        <v>69</v>
      </c>
      <c r="F308" s="10" t="s">
        <v>42</v>
      </c>
      <c r="G308" s="64">
        <v>20180826</v>
      </c>
      <c r="H308" s="65">
        <v>3824.62</v>
      </c>
      <c r="I308" s="169">
        <v>2545.6</v>
      </c>
      <c r="J308" s="22">
        <v>0</v>
      </c>
      <c r="K308" s="22">
        <v>0</v>
      </c>
      <c r="L308" s="22">
        <v>809</v>
      </c>
      <c r="M308" s="22">
        <f t="shared" si="16"/>
        <v>470.02</v>
      </c>
      <c r="N308" s="90">
        <f t="shared" si="17"/>
        <v>0.12289325475472072</v>
      </c>
      <c r="O308" s="91">
        <f t="shared" si="18"/>
        <v>423.018</v>
      </c>
      <c r="P308" s="7"/>
      <c r="Q308" s="97">
        <f t="shared" si="19"/>
        <v>0.012289325475472075</v>
      </c>
    </row>
    <row r="309" spans="1:17" ht="24.75" customHeight="1">
      <c r="A309" s="75">
        <v>200</v>
      </c>
      <c r="B309" s="29" t="s">
        <v>538</v>
      </c>
      <c r="C309" s="29" t="s">
        <v>539</v>
      </c>
      <c r="D309" s="13" t="s">
        <v>339</v>
      </c>
      <c r="E309" s="13" t="s">
        <v>540</v>
      </c>
      <c r="F309" s="13" t="s">
        <v>42</v>
      </c>
      <c r="G309" s="64">
        <v>20171216</v>
      </c>
      <c r="H309" s="65">
        <v>8077.45</v>
      </c>
      <c r="I309" s="18">
        <v>5004.3</v>
      </c>
      <c r="J309" s="22">
        <v>0</v>
      </c>
      <c r="K309" s="22">
        <v>0</v>
      </c>
      <c r="L309" s="22">
        <v>0</v>
      </c>
      <c r="M309" s="22">
        <f t="shared" si="16"/>
        <v>3073.1499999999996</v>
      </c>
      <c r="N309" s="90">
        <f t="shared" si="17"/>
        <v>0.3804604175822815</v>
      </c>
      <c r="O309" s="91">
        <f t="shared" si="18"/>
        <v>2765.8349999999996</v>
      </c>
      <c r="P309" s="7"/>
      <c r="Q309" s="97">
        <f t="shared" si="19"/>
        <v>0.038046041758228163</v>
      </c>
    </row>
    <row r="310" spans="1:17" ht="24.75" customHeight="1">
      <c r="A310" s="75">
        <v>201</v>
      </c>
      <c r="B310" s="29" t="s">
        <v>541</v>
      </c>
      <c r="C310" s="29" t="s">
        <v>539</v>
      </c>
      <c r="D310" s="13" t="s">
        <v>270</v>
      </c>
      <c r="E310" s="13" t="s">
        <v>542</v>
      </c>
      <c r="F310" s="13" t="s">
        <v>44</v>
      </c>
      <c r="G310" s="64">
        <v>20180830</v>
      </c>
      <c r="H310" s="65">
        <v>9308.5</v>
      </c>
      <c r="I310" s="18">
        <v>6760.6</v>
      </c>
      <c r="J310" s="22">
        <v>0</v>
      </c>
      <c r="K310" s="22">
        <v>0</v>
      </c>
      <c r="L310" s="22">
        <v>0</v>
      </c>
      <c r="M310" s="22">
        <f t="shared" si="16"/>
        <v>2547.8999999999996</v>
      </c>
      <c r="N310" s="90">
        <f t="shared" si="17"/>
        <v>0.27371756996293706</v>
      </c>
      <c r="O310" s="91">
        <f t="shared" si="18"/>
        <v>2293.1099999999997</v>
      </c>
      <c r="P310" s="7"/>
      <c r="Q310" s="97">
        <f t="shared" si="19"/>
        <v>0.027371756996293708</v>
      </c>
    </row>
    <row r="311" spans="1:17" ht="24.75" customHeight="1">
      <c r="A311" s="63">
        <v>202</v>
      </c>
      <c r="B311" s="16" t="s">
        <v>543</v>
      </c>
      <c r="C311" s="16" t="s">
        <v>539</v>
      </c>
      <c r="D311" s="13" t="s">
        <v>544</v>
      </c>
      <c r="E311" s="13" t="s">
        <v>41</v>
      </c>
      <c r="F311" s="13" t="s">
        <v>42</v>
      </c>
      <c r="G311" s="64">
        <v>20180525</v>
      </c>
      <c r="H311" s="65">
        <v>4048.54</v>
      </c>
      <c r="I311" s="18">
        <v>2158.3</v>
      </c>
      <c r="J311" s="22">
        <v>0</v>
      </c>
      <c r="K311" s="22">
        <v>0</v>
      </c>
      <c r="L311" s="22">
        <v>0</v>
      </c>
      <c r="M311" s="22">
        <f t="shared" si="16"/>
        <v>1890.2399999999998</v>
      </c>
      <c r="N311" s="90">
        <f t="shared" si="17"/>
        <v>0.46689423841681194</v>
      </c>
      <c r="O311" s="91">
        <f t="shared" si="18"/>
        <v>1701.216</v>
      </c>
      <c r="P311" s="7"/>
      <c r="Q311" s="97">
        <f t="shared" si="19"/>
        <v>0.04668942384168117</v>
      </c>
    </row>
    <row r="312" spans="1:17" ht="24.75" customHeight="1">
      <c r="A312" s="68"/>
      <c r="B312" s="156"/>
      <c r="C312" s="156"/>
      <c r="D312" s="13" t="s">
        <v>168</v>
      </c>
      <c r="E312" s="13" t="s">
        <v>545</v>
      </c>
      <c r="F312" s="13" t="s">
        <v>22</v>
      </c>
      <c r="G312" s="64">
        <v>20180715</v>
      </c>
      <c r="H312" s="65">
        <v>2106.77</v>
      </c>
      <c r="I312" s="18">
        <v>1106.4</v>
      </c>
      <c r="J312" s="22">
        <v>0</v>
      </c>
      <c r="K312" s="22">
        <v>0</v>
      </c>
      <c r="L312" s="22">
        <v>0</v>
      </c>
      <c r="M312" s="22">
        <f t="shared" si="16"/>
        <v>1000.3699999999999</v>
      </c>
      <c r="N312" s="90">
        <f t="shared" si="17"/>
        <v>0.47483588621444195</v>
      </c>
      <c r="O312" s="91">
        <f t="shared" si="18"/>
        <v>900.333</v>
      </c>
      <c r="P312" s="7"/>
      <c r="Q312" s="97">
        <f t="shared" si="19"/>
        <v>0.04748358862144417</v>
      </c>
    </row>
    <row r="313" spans="1:17" ht="24.75" customHeight="1">
      <c r="A313" s="66">
        <v>203</v>
      </c>
      <c r="B313" s="157" t="s">
        <v>546</v>
      </c>
      <c r="C313" s="157" t="s">
        <v>539</v>
      </c>
      <c r="D313" s="13" t="s">
        <v>219</v>
      </c>
      <c r="E313" s="13" t="s">
        <v>41</v>
      </c>
      <c r="F313" s="13" t="s">
        <v>42</v>
      </c>
      <c r="G313" s="64">
        <v>20180203</v>
      </c>
      <c r="H313" s="65">
        <v>6008.77</v>
      </c>
      <c r="I313" s="18">
        <v>3754.5</v>
      </c>
      <c r="J313" s="22">
        <v>0</v>
      </c>
      <c r="K313" s="18">
        <v>25.52</v>
      </c>
      <c r="L313" s="18">
        <v>732</v>
      </c>
      <c r="M313" s="22">
        <f t="shared" si="16"/>
        <v>1496.7500000000005</v>
      </c>
      <c r="N313" s="90">
        <f t="shared" si="17"/>
        <v>0.24909424058501164</v>
      </c>
      <c r="O313" s="91">
        <f t="shared" si="18"/>
        <v>1347.0750000000005</v>
      </c>
      <c r="P313" s="7"/>
      <c r="Q313" s="97">
        <f t="shared" si="19"/>
        <v>0.024909424058501148</v>
      </c>
    </row>
    <row r="314" spans="1:17" ht="24.75" customHeight="1">
      <c r="A314" s="167"/>
      <c r="B314" s="168"/>
      <c r="C314" s="168"/>
      <c r="D314" s="13" t="s">
        <v>547</v>
      </c>
      <c r="E314" s="13" t="s">
        <v>548</v>
      </c>
      <c r="F314" s="13" t="s">
        <v>42</v>
      </c>
      <c r="G314" s="64">
        <v>20180315</v>
      </c>
      <c r="H314" s="65">
        <v>2638.28</v>
      </c>
      <c r="I314" s="18">
        <v>1372.1</v>
      </c>
      <c r="J314" s="22">
        <v>0</v>
      </c>
      <c r="K314" s="22">
        <v>0</v>
      </c>
      <c r="L314" s="18">
        <v>1244</v>
      </c>
      <c r="M314" s="22">
        <f t="shared" si="16"/>
        <v>22.18000000000029</v>
      </c>
      <c r="N314" s="90">
        <f t="shared" si="17"/>
        <v>0.008406992434464989</v>
      </c>
      <c r="O314" s="91">
        <v>0</v>
      </c>
      <c r="P314" s="7"/>
      <c r="Q314" s="97">
        <f t="shared" si="19"/>
        <v>0.008406992434464989</v>
      </c>
    </row>
    <row r="315" spans="1:17" ht="24.75" customHeight="1">
      <c r="A315" s="75">
        <v>204</v>
      </c>
      <c r="B315" s="29" t="s">
        <v>549</v>
      </c>
      <c r="C315" s="29" t="s">
        <v>539</v>
      </c>
      <c r="D315" s="13" t="s">
        <v>550</v>
      </c>
      <c r="E315" s="13" t="s">
        <v>69</v>
      </c>
      <c r="F315" s="10" t="s">
        <v>42</v>
      </c>
      <c r="G315" s="64">
        <v>20180616</v>
      </c>
      <c r="H315" s="65">
        <v>2950</v>
      </c>
      <c r="I315" s="18">
        <v>1540.7</v>
      </c>
      <c r="J315" s="22">
        <v>0</v>
      </c>
      <c r="K315" s="22">
        <v>0</v>
      </c>
      <c r="L315" s="22">
        <v>0</v>
      </c>
      <c r="M315" s="22">
        <f t="shared" si="16"/>
        <v>1409.3</v>
      </c>
      <c r="N315" s="90">
        <f t="shared" si="17"/>
        <v>0.477728813559322</v>
      </c>
      <c r="O315" s="91">
        <f t="shared" si="18"/>
        <v>1268.37</v>
      </c>
      <c r="P315" s="7"/>
      <c r="Q315" s="97">
        <f t="shared" si="19"/>
        <v>0.047772881355932224</v>
      </c>
    </row>
    <row r="316" spans="1:17" ht="24.75" customHeight="1">
      <c r="A316" s="75">
        <v>205</v>
      </c>
      <c r="B316" s="29" t="s">
        <v>551</v>
      </c>
      <c r="C316" s="29" t="s">
        <v>539</v>
      </c>
      <c r="D316" s="13" t="s">
        <v>20</v>
      </c>
      <c r="E316" s="13" t="s">
        <v>41</v>
      </c>
      <c r="F316" s="13" t="s">
        <v>42</v>
      </c>
      <c r="G316" s="64">
        <v>20180817</v>
      </c>
      <c r="H316" s="65">
        <v>4543.57</v>
      </c>
      <c r="I316" s="18">
        <v>2458.6</v>
      </c>
      <c r="J316" s="22">
        <v>0</v>
      </c>
      <c r="K316" s="22">
        <v>0</v>
      </c>
      <c r="L316" s="22">
        <v>0</v>
      </c>
      <c r="M316" s="22">
        <f t="shared" si="16"/>
        <v>2084.97</v>
      </c>
      <c r="N316" s="90">
        <f t="shared" si="17"/>
        <v>0.4588836531626012</v>
      </c>
      <c r="O316" s="91">
        <f t="shared" si="18"/>
        <v>1876.473</v>
      </c>
      <c r="P316" s="7"/>
      <c r="Q316" s="97">
        <f t="shared" si="19"/>
        <v>0.04588836531626009</v>
      </c>
    </row>
    <row r="317" spans="1:17" ht="24.75" customHeight="1">
      <c r="A317" s="63">
        <v>206</v>
      </c>
      <c r="B317" s="16" t="s">
        <v>552</v>
      </c>
      <c r="C317" s="16" t="s">
        <v>539</v>
      </c>
      <c r="D317" s="13" t="s">
        <v>553</v>
      </c>
      <c r="E317" s="13" t="s">
        <v>554</v>
      </c>
      <c r="F317" s="13" t="s">
        <v>44</v>
      </c>
      <c r="G317" s="64">
        <v>20180705</v>
      </c>
      <c r="H317" s="65">
        <v>9425.41</v>
      </c>
      <c r="I317" s="18">
        <v>6162.5</v>
      </c>
      <c r="J317" s="22">
        <v>0</v>
      </c>
      <c r="K317" s="18">
        <v>245.66</v>
      </c>
      <c r="L317" s="22">
        <v>0</v>
      </c>
      <c r="M317" s="22">
        <f t="shared" si="16"/>
        <v>3017.25</v>
      </c>
      <c r="N317" s="90">
        <f t="shared" si="17"/>
        <v>0.3201187004066667</v>
      </c>
      <c r="O317" s="91">
        <f t="shared" si="18"/>
        <v>2715.525</v>
      </c>
      <c r="P317" s="7"/>
      <c r="Q317" s="97">
        <f t="shared" si="19"/>
        <v>0.032011870040666655</v>
      </c>
    </row>
    <row r="318" spans="1:17" ht="24.75" customHeight="1">
      <c r="A318" s="68"/>
      <c r="B318" s="69"/>
      <c r="C318" s="69"/>
      <c r="D318" s="13" t="s">
        <v>553</v>
      </c>
      <c r="E318" s="13" t="s">
        <v>554</v>
      </c>
      <c r="F318" s="13" t="s">
        <v>44</v>
      </c>
      <c r="G318" s="64">
        <v>20180817</v>
      </c>
      <c r="H318" s="65">
        <v>2893.46</v>
      </c>
      <c r="I318" s="18">
        <v>1742.5</v>
      </c>
      <c r="J318" s="22">
        <v>0</v>
      </c>
      <c r="K318" s="22">
        <v>0</v>
      </c>
      <c r="L318" s="22">
        <v>0</v>
      </c>
      <c r="M318" s="22">
        <f t="shared" si="16"/>
        <v>1150.96</v>
      </c>
      <c r="N318" s="90">
        <f t="shared" si="17"/>
        <v>0.39777982069909384</v>
      </c>
      <c r="O318" s="91">
        <f t="shared" si="18"/>
        <v>1035.864</v>
      </c>
      <c r="P318" s="7"/>
      <c r="Q318" s="97">
        <f t="shared" si="19"/>
        <v>0.03977798206990938</v>
      </c>
    </row>
    <row r="319" spans="1:17" ht="24.75" customHeight="1">
      <c r="A319" s="55">
        <v>207</v>
      </c>
      <c r="B319" s="19" t="s">
        <v>555</v>
      </c>
      <c r="C319" s="19" t="s">
        <v>556</v>
      </c>
      <c r="D319" s="56" t="s">
        <v>138</v>
      </c>
      <c r="E319" s="56" t="s">
        <v>545</v>
      </c>
      <c r="F319" s="56" t="s">
        <v>22</v>
      </c>
      <c r="G319" s="57" t="s">
        <v>557</v>
      </c>
      <c r="H319" s="58">
        <v>8758.13</v>
      </c>
      <c r="I319" s="22">
        <v>6078.7</v>
      </c>
      <c r="J319" s="22">
        <v>0</v>
      </c>
      <c r="K319" s="22">
        <v>396.41</v>
      </c>
      <c r="L319" s="22">
        <v>0</v>
      </c>
      <c r="M319" s="22">
        <f t="shared" si="16"/>
        <v>2283.0199999999995</v>
      </c>
      <c r="N319" s="90">
        <f t="shared" si="17"/>
        <v>0.26067436770178104</v>
      </c>
      <c r="O319" s="91">
        <f t="shared" si="18"/>
        <v>2054.718</v>
      </c>
      <c r="P319" s="7"/>
      <c r="Q319" s="97">
        <f t="shared" si="19"/>
        <v>0.026067436770178073</v>
      </c>
    </row>
    <row r="320" spans="1:17" ht="24.75" customHeight="1">
      <c r="A320" s="59"/>
      <c r="B320" s="60"/>
      <c r="C320" s="60"/>
      <c r="D320" s="56" t="s">
        <v>260</v>
      </c>
      <c r="E320" s="56" t="s">
        <v>89</v>
      </c>
      <c r="F320" s="13" t="s">
        <v>42</v>
      </c>
      <c r="G320" s="57" t="s">
        <v>140</v>
      </c>
      <c r="H320" s="58">
        <v>7664.34</v>
      </c>
      <c r="I320" s="22">
        <v>5281.9</v>
      </c>
      <c r="J320" s="22">
        <v>0</v>
      </c>
      <c r="K320" s="22">
        <v>0</v>
      </c>
      <c r="L320" s="22">
        <v>0</v>
      </c>
      <c r="M320" s="22">
        <f t="shared" si="16"/>
        <v>2382.4400000000005</v>
      </c>
      <c r="N320" s="90">
        <f t="shared" si="17"/>
        <v>0.3108473789002054</v>
      </c>
      <c r="O320" s="91">
        <f t="shared" si="18"/>
        <v>2144.1960000000004</v>
      </c>
      <c r="P320" s="7"/>
      <c r="Q320" s="97">
        <f t="shared" si="19"/>
        <v>0.031084737890020555</v>
      </c>
    </row>
    <row r="321" spans="1:17" ht="24.75" customHeight="1">
      <c r="A321" s="142">
        <v>208</v>
      </c>
      <c r="B321" s="100" t="s">
        <v>558</v>
      </c>
      <c r="C321" s="100" t="s">
        <v>556</v>
      </c>
      <c r="D321" s="101" t="s">
        <v>514</v>
      </c>
      <c r="E321" s="101" t="s">
        <v>83</v>
      </c>
      <c r="F321" s="80" t="s">
        <v>42</v>
      </c>
      <c r="G321" s="102" t="s">
        <v>192</v>
      </c>
      <c r="H321" s="103">
        <v>6577.07</v>
      </c>
      <c r="I321" s="125">
        <v>4175.6</v>
      </c>
      <c r="J321" s="22">
        <v>0</v>
      </c>
      <c r="K321" s="125">
        <v>614.62</v>
      </c>
      <c r="L321" s="22">
        <v>1500</v>
      </c>
      <c r="M321" s="22">
        <f t="shared" si="16"/>
        <v>286.84999999999945</v>
      </c>
      <c r="N321" s="90">
        <f t="shared" si="17"/>
        <v>0.04361364558990546</v>
      </c>
      <c r="O321" s="91">
        <v>0</v>
      </c>
      <c r="P321" s="148" t="s">
        <v>173</v>
      </c>
      <c r="Q321" s="97">
        <f t="shared" si="19"/>
        <v>0.04361364558990546</v>
      </c>
    </row>
    <row r="322" spans="1:17" ht="24.75" customHeight="1">
      <c r="A322" s="144"/>
      <c r="B322" s="170"/>
      <c r="C322" s="170"/>
      <c r="D322" s="101" t="s">
        <v>514</v>
      </c>
      <c r="E322" s="101" t="s">
        <v>83</v>
      </c>
      <c r="F322" s="80" t="s">
        <v>42</v>
      </c>
      <c r="G322" s="102" t="s">
        <v>559</v>
      </c>
      <c r="H322" s="103">
        <v>5018.99</v>
      </c>
      <c r="I322" s="125">
        <v>3218.1</v>
      </c>
      <c r="J322" s="22">
        <v>0</v>
      </c>
      <c r="K322" s="125">
        <v>1270.52</v>
      </c>
      <c r="L322" s="22">
        <v>500</v>
      </c>
      <c r="M322" s="22">
        <f t="shared" si="16"/>
        <v>30.36999999999989</v>
      </c>
      <c r="N322" s="90">
        <f t="shared" si="17"/>
        <v>0.006051018232751986</v>
      </c>
      <c r="O322" s="91">
        <v>0</v>
      </c>
      <c r="P322" s="149"/>
      <c r="Q322" s="97">
        <f t="shared" si="19"/>
        <v>0.006051018232751986</v>
      </c>
    </row>
    <row r="323" spans="1:17" ht="24.75" customHeight="1">
      <c r="A323" s="144"/>
      <c r="B323" s="170"/>
      <c r="C323" s="170"/>
      <c r="D323" s="101" t="s">
        <v>514</v>
      </c>
      <c r="E323" s="101" t="s">
        <v>83</v>
      </c>
      <c r="F323" s="80" t="s">
        <v>42</v>
      </c>
      <c r="G323" s="102" t="s">
        <v>560</v>
      </c>
      <c r="H323" s="103">
        <v>9348.85</v>
      </c>
      <c r="I323" s="125">
        <v>6529.5</v>
      </c>
      <c r="J323" s="125">
        <v>1500</v>
      </c>
      <c r="K323" s="22">
        <v>0</v>
      </c>
      <c r="L323" s="22">
        <v>1300</v>
      </c>
      <c r="M323" s="22">
        <f t="shared" si="16"/>
        <v>19.350000000000364</v>
      </c>
      <c r="N323" s="90">
        <f t="shared" si="17"/>
        <v>0.00206977328762365</v>
      </c>
      <c r="O323" s="91">
        <v>0</v>
      </c>
      <c r="P323" s="149"/>
      <c r="Q323" s="97">
        <f t="shared" si="19"/>
        <v>0.00206977328762365</v>
      </c>
    </row>
    <row r="324" spans="1:17" ht="24.75" customHeight="1">
      <c r="A324" s="146"/>
      <c r="B324" s="170"/>
      <c r="C324" s="170"/>
      <c r="D324" s="101" t="s">
        <v>514</v>
      </c>
      <c r="E324" s="101" t="s">
        <v>83</v>
      </c>
      <c r="F324" s="80" t="s">
        <v>42</v>
      </c>
      <c r="G324" s="102" t="s">
        <v>158</v>
      </c>
      <c r="H324" s="103">
        <v>18361.55</v>
      </c>
      <c r="I324" s="125">
        <v>13586.4</v>
      </c>
      <c r="J324" s="125">
        <v>1351.41</v>
      </c>
      <c r="K324" s="22">
        <v>0</v>
      </c>
      <c r="L324" s="125">
        <v>3356</v>
      </c>
      <c r="M324" s="22">
        <f aca="true" t="shared" si="20" ref="M324:M337">H324-I324-J324-K324-L324</f>
        <v>67.73999999999978</v>
      </c>
      <c r="N324" s="90">
        <f aca="true" t="shared" si="21" ref="N324:N334">M324/H324</f>
        <v>0.003689231028970854</v>
      </c>
      <c r="O324" s="91">
        <v>0</v>
      </c>
      <c r="P324" s="150"/>
      <c r="Q324" s="97">
        <f aca="true" t="shared" si="22" ref="Q324:Q338">(H324-I324-J324-K324-L324-O324)/H324</f>
        <v>0.003689231028970854</v>
      </c>
    </row>
    <row r="325" spans="1:17" ht="24.75" customHeight="1">
      <c r="A325" s="83">
        <v>209</v>
      </c>
      <c r="B325" s="23" t="s">
        <v>561</v>
      </c>
      <c r="C325" s="23" t="s">
        <v>556</v>
      </c>
      <c r="D325" s="56" t="s">
        <v>24</v>
      </c>
      <c r="E325" s="56" t="s">
        <v>83</v>
      </c>
      <c r="F325" s="10" t="s">
        <v>42</v>
      </c>
      <c r="G325" s="57" t="s">
        <v>412</v>
      </c>
      <c r="H325" s="58">
        <v>8330.64</v>
      </c>
      <c r="I325" s="22">
        <v>5626.3</v>
      </c>
      <c r="J325" s="22">
        <v>0</v>
      </c>
      <c r="K325" s="22">
        <v>0</v>
      </c>
      <c r="L325" s="22">
        <v>0</v>
      </c>
      <c r="M325" s="22">
        <f t="shared" si="20"/>
        <v>2704.3399999999992</v>
      </c>
      <c r="N325" s="90">
        <f t="shared" si="21"/>
        <v>0.3246257190323912</v>
      </c>
      <c r="O325" s="91">
        <f aca="true" t="shared" si="23" ref="O325:O334">M325*0.9</f>
        <v>2433.9059999999995</v>
      </c>
      <c r="P325" s="7"/>
      <c r="Q325" s="97">
        <f t="shared" si="22"/>
        <v>0.0324625719032391</v>
      </c>
    </row>
    <row r="326" spans="1:17" ht="24.75" customHeight="1">
      <c r="A326" s="55">
        <v>210</v>
      </c>
      <c r="B326" s="19" t="s">
        <v>562</v>
      </c>
      <c r="C326" s="19" t="s">
        <v>556</v>
      </c>
      <c r="D326" s="56" t="s">
        <v>68</v>
      </c>
      <c r="E326" s="56" t="s">
        <v>83</v>
      </c>
      <c r="F326" s="10" t="s">
        <v>42</v>
      </c>
      <c r="G326" s="57" t="s">
        <v>563</v>
      </c>
      <c r="H326" s="58">
        <v>8417.95</v>
      </c>
      <c r="I326" s="22">
        <v>5412.9</v>
      </c>
      <c r="J326" s="22">
        <v>0</v>
      </c>
      <c r="K326" s="22">
        <v>549.89</v>
      </c>
      <c r="L326" s="22">
        <v>0</v>
      </c>
      <c r="M326" s="22">
        <f t="shared" si="20"/>
        <v>2455.160000000001</v>
      </c>
      <c r="N326" s="90">
        <f t="shared" si="21"/>
        <v>0.2916577076366575</v>
      </c>
      <c r="O326" s="91">
        <f t="shared" si="23"/>
        <v>2209.644000000001</v>
      </c>
      <c r="P326" s="7"/>
      <c r="Q326" s="97">
        <f t="shared" si="22"/>
        <v>0.029165770763665746</v>
      </c>
    </row>
    <row r="327" spans="1:17" ht="24.75" customHeight="1">
      <c r="A327" s="59"/>
      <c r="B327" s="60"/>
      <c r="C327" s="60"/>
      <c r="D327" s="56" t="s">
        <v>168</v>
      </c>
      <c r="E327" s="56" t="s">
        <v>89</v>
      </c>
      <c r="F327" s="13" t="s">
        <v>42</v>
      </c>
      <c r="G327" s="57" t="s">
        <v>223</v>
      </c>
      <c r="H327" s="58">
        <v>5687.14</v>
      </c>
      <c r="I327" s="22">
        <v>3344.6</v>
      </c>
      <c r="J327" s="22">
        <v>0</v>
      </c>
      <c r="K327" s="22">
        <v>0</v>
      </c>
      <c r="L327" s="22">
        <v>0</v>
      </c>
      <c r="M327" s="22">
        <f t="shared" si="20"/>
        <v>2342.5400000000004</v>
      </c>
      <c r="N327" s="90">
        <f t="shared" si="21"/>
        <v>0.41190123682553975</v>
      </c>
      <c r="O327" s="91">
        <f t="shared" si="23"/>
        <v>2108.2860000000005</v>
      </c>
      <c r="P327" s="7"/>
      <c r="Q327" s="97">
        <f t="shared" si="22"/>
        <v>0.04119012368255395</v>
      </c>
    </row>
    <row r="328" spans="1:17" ht="24.75" customHeight="1">
      <c r="A328" s="83">
        <v>211</v>
      </c>
      <c r="B328" s="23" t="s">
        <v>564</v>
      </c>
      <c r="C328" s="23" t="s">
        <v>556</v>
      </c>
      <c r="D328" s="56" t="s">
        <v>532</v>
      </c>
      <c r="E328" s="56" t="s">
        <v>89</v>
      </c>
      <c r="F328" s="13" t="s">
        <v>42</v>
      </c>
      <c r="G328" s="57" t="s">
        <v>565</v>
      </c>
      <c r="H328" s="58">
        <v>1817.79</v>
      </c>
      <c r="I328" s="22">
        <v>779.7</v>
      </c>
      <c r="J328" s="22">
        <v>0</v>
      </c>
      <c r="K328" s="22">
        <v>0</v>
      </c>
      <c r="L328" s="22">
        <v>0</v>
      </c>
      <c r="M328" s="22">
        <f t="shared" si="20"/>
        <v>1038.09</v>
      </c>
      <c r="N328" s="90">
        <f t="shared" si="21"/>
        <v>0.5710725661380027</v>
      </c>
      <c r="O328" s="91">
        <f t="shared" si="23"/>
        <v>934.281</v>
      </c>
      <c r="P328" s="7"/>
      <c r="Q328" s="97">
        <f t="shared" si="22"/>
        <v>0.057107256613800256</v>
      </c>
    </row>
    <row r="329" spans="1:17" ht="24.75" customHeight="1">
      <c r="A329" s="83">
        <v>212</v>
      </c>
      <c r="B329" s="23" t="s">
        <v>566</v>
      </c>
      <c r="C329" s="23" t="s">
        <v>556</v>
      </c>
      <c r="D329" s="56" t="s">
        <v>567</v>
      </c>
      <c r="E329" s="56" t="s">
        <v>89</v>
      </c>
      <c r="F329" s="13" t="s">
        <v>42</v>
      </c>
      <c r="G329" s="57" t="s">
        <v>98</v>
      </c>
      <c r="H329" s="58">
        <v>3259.34</v>
      </c>
      <c r="I329" s="22">
        <v>1750.2</v>
      </c>
      <c r="J329" s="22">
        <v>0</v>
      </c>
      <c r="K329" s="22">
        <v>0</v>
      </c>
      <c r="L329" s="22">
        <v>0</v>
      </c>
      <c r="M329" s="22">
        <f t="shared" si="20"/>
        <v>1509.14</v>
      </c>
      <c r="N329" s="90">
        <f t="shared" si="21"/>
        <v>0.4630201206379206</v>
      </c>
      <c r="O329" s="91">
        <f t="shared" si="23"/>
        <v>1358.226</v>
      </c>
      <c r="P329" s="7"/>
      <c r="Q329" s="97">
        <f t="shared" si="22"/>
        <v>0.04630201206379205</v>
      </c>
    </row>
    <row r="330" spans="1:17" ht="24.75" customHeight="1">
      <c r="A330" s="83">
        <v>213</v>
      </c>
      <c r="B330" s="23" t="s">
        <v>568</v>
      </c>
      <c r="C330" s="23" t="s">
        <v>556</v>
      </c>
      <c r="D330" s="56" t="s">
        <v>494</v>
      </c>
      <c r="E330" s="56" t="s">
        <v>34</v>
      </c>
      <c r="F330" s="56" t="s">
        <v>22</v>
      </c>
      <c r="G330" s="57" t="s">
        <v>569</v>
      </c>
      <c r="H330" s="58">
        <v>1736.43</v>
      </c>
      <c r="I330" s="22">
        <v>1217.3</v>
      </c>
      <c r="J330" s="22">
        <v>0</v>
      </c>
      <c r="K330" s="22">
        <v>0</v>
      </c>
      <c r="L330" s="22">
        <v>348</v>
      </c>
      <c r="M330" s="22">
        <f t="shared" si="20"/>
        <v>171.1300000000001</v>
      </c>
      <c r="N330" s="90">
        <f t="shared" si="21"/>
        <v>0.09855277782576902</v>
      </c>
      <c r="O330" s="91">
        <f t="shared" si="23"/>
        <v>154.0170000000001</v>
      </c>
      <c r="P330" s="7"/>
      <c r="Q330" s="97">
        <f t="shared" si="22"/>
        <v>0.009855277782576896</v>
      </c>
    </row>
    <row r="331" spans="1:17" ht="24.75" customHeight="1">
      <c r="A331" s="83">
        <v>214</v>
      </c>
      <c r="B331" s="23" t="s">
        <v>570</v>
      </c>
      <c r="C331" s="23" t="s">
        <v>556</v>
      </c>
      <c r="D331" s="56" t="s">
        <v>157</v>
      </c>
      <c r="E331" s="56" t="s">
        <v>89</v>
      </c>
      <c r="F331" s="13" t="s">
        <v>42</v>
      </c>
      <c r="G331" s="57" t="s">
        <v>230</v>
      </c>
      <c r="H331" s="58">
        <v>3667.89</v>
      </c>
      <c r="I331" s="22">
        <v>1816.3</v>
      </c>
      <c r="J331" s="22">
        <v>0</v>
      </c>
      <c r="K331" s="22">
        <v>0</v>
      </c>
      <c r="L331" s="22">
        <v>933</v>
      </c>
      <c r="M331" s="22">
        <f t="shared" si="20"/>
        <v>918.5899999999999</v>
      </c>
      <c r="N331" s="90">
        <f t="shared" si="21"/>
        <v>0.25044098923359204</v>
      </c>
      <c r="O331" s="91">
        <f t="shared" si="23"/>
        <v>826.731</v>
      </c>
      <c r="P331" s="7"/>
      <c r="Q331" s="97">
        <f t="shared" si="22"/>
        <v>0.025044098923359185</v>
      </c>
    </row>
    <row r="332" spans="1:17" ht="24.75" customHeight="1">
      <c r="A332" s="63">
        <v>215</v>
      </c>
      <c r="B332" s="43" t="s">
        <v>571</v>
      </c>
      <c r="C332" s="171" t="s">
        <v>572</v>
      </c>
      <c r="D332" s="10" t="s">
        <v>20</v>
      </c>
      <c r="E332" s="10" t="s">
        <v>41</v>
      </c>
      <c r="F332" s="13" t="s">
        <v>42</v>
      </c>
      <c r="G332" s="11">
        <v>20180503</v>
      </c>
      <c r="H332" s="77">
        <v>6314</v>
      </c>
      <c r="I332" s="12">
        <v>3589.2</v>
      </c>
      <c r="J332" s="22">
        <v>0</v>
      </c>
      <c r="K332" s="12">
        <v>232.82</v>
      </c>
      <c r="L332" s="12">
        <v>1064</v>
      </c>
      <c r="M332" s="22">
        <f t="shared" si="20"/>
        <v>1427.98</v>
      </c>
      <c r="N332" s="90">
        <f t="shared" si="21"/>
        <v>0.22616091225847323</v>
      </c>
      <c r="O332" s="91">
        <f t="shared" si="23"/>
        <v>1285.182</v>
      </c>
      <c r="P332" s="7"/>
      <c r="Q332" s="97">
        <f t="shared" si="22"/>
        <v>0.022616091225847325</v>
      </c>
    </row>
    <row r="333" spans="1:17" ht="21.75" customHeight="1">
      <c r="A333" s="68"/>
      <c r="C333" s="171"/>
      <c r="D333" s="10" t="s">
        <v>68</v>
      </c>
      <c r="E333" s="10" t="s">
        <v>69</v>
      </c>
      <c r="F333" s="10" t="s">
        <v>42</v>
      </c>
      <c r="G333" s="11">
        <v>20180720</v>
      </c>
      <c r="H333" s="77">
        <v>3075.55</v>
      </c>
      <c r="I333" s="12">
        <v>1727.3</v>
      </c>
      <c r="J333" s="22">
        <v>0</v>
      </c>
      <c r="K333" s="22">
        <v>0</v>
      </c>
      <c r="L333" s="22">
        <v>0</v>
      </c>
      <c r="M333" s="22">
        <f t="shared" si="20"/>
        <v>1348.2500000000002</v>
      </c>
      <c r="N333" s="90">
        <f t="shared" si="21"/>
        <v>0.4383768756807726</v>
      </c>
      <c r="O333" s="91">
        <f t="shared" si="23"/>
        <v>1213.4250000000002</v>
      </c>
      <c r="P333" s="7"/>
      <c r="Q333" s="97">
        <f t="shared" si="22"/>
        <v>0.043837687568077266</v>
      </c>
    </row>
    <row r="334" spans="1:17" ht="21.75" customHeight="1">
      <c r="A334" s="83">
        <v>216</v>
      </c>
      <c r="B334" s="172" t="s">
        <v>573</v>
      </c>
      <c r="C334" s="172" t="s">
        <v>572</v>
      </c>
      <c r="D334" s="173" t="s">
        <v>524</v>
      </c>
      <c r="E334" s="173" t="s">
        <v>41</v>
      </c>
      <c r="F334" s="174" t="s">
        <v>42</v>
      </c>
      <c r="G334" s="175">
        <v>20180125</v>
      </c>
      <c r="H334" s="176">
        <v>3255.27</v>
      </c>
      <c r="I334" s="178">
        <v>1618.6</v>
      </c>
      <c r="J334" s="179">
        <v>0</v>
      </c>
      <c r="K334" s="179">
        <v>0</v>
      </c>
      <c r="L334" s="178">
        <v>782</v>
      </c>
      <c r="M334" s="22">
        <f t="shared" si="20"/>
        <v>854.6700000000001</v>
      </c>
      <c r="N334" s="90">
        <f t="shared" si="21"/>
        <v>0.2625496502594255</v>
      </c>
      <c r="O334" s="91">
        <f t="shared" si="23"/>
        <v>769.2030000000001</v>
      </c>
      <c r="P334" s="180"/>
      <c r="Q334" s="97">
        <f t="shared" si="22"/>
        <v>0.026254965025942545</v>
      </c>
    </row>
    <row r="335" spans="1:17" ht="21.75" customHeight="1">
      <c r="A335" s="83">
        <v>217</v>
      </c>
      <c r="B335" s="25" t="s">
        <v>574</v>
      </c>
      <c r="C335" s="25" t="s">
        <v>575</v>
      </c>
      <c r="D335" s="109" t="s">
        <v>27</v>
      </c>
      <c r="E335" s="109" t="s">
        <v>34</v>
      </c>
      <c r="F335" s="56" t="s">
        <v>22</v>
      </c>
      <c r="G335" s="110" t="s">
        <v>576</v>
      </c>
      <c r="H335" s="111">
        <v>1644.08</v>
      </c>
      <c r="I335" s="27">
        <v>1243</v>
      </c>
      <c r="J335" s="27"/>
      <c r="K335" s="27">
        <v>297.27</v>
      </c>
      <c r="L335" s="27"/>
      <c r="M335" s="22">
        <f t="shared" si="20"/>
        <v>103.80999999999995</v>
      </c>
      <c r="N335" s="181">
        <v>0.06</v>
      </c>
      <c r="O335" s="182">
        <v>93.4</v>
      </c>
      <c r="P335" s="128"/>
      <c r="Q335" s="97">
        <f t="shared" si="22"/>
        <v>0.006331808671110858</v>
      </c>
    </row>
    <row r="336" spans="1:17" ht="21.75" customHeight="1">
      <c r="A336" s="63">
        <v>218</v>
      </c>
      <c r="B336" s="25" t="s">
        <v>577</v>
      </c>
      <c r="C336" s="25" t="s">
        <v>298</v>
      </c>
      <c r="D336" s="109" t="s">
        <v>58</v>
      </c>
      <c r="E336" s="109" t="s">
        <v>34</v>
      </c>
      <c r="F336" s="56" t="s">
        <v>22</v>
      </c>
      <c r="G336" s="110" t="s">
        <v>409</v>
      </c>
      <c r="H336" s="111">
        <v>1939.36</v>
      </c>
      <c r="I336" s="27">
        <v>1498.8</v>
      </c>
      <c r="J336" s="27"/>
      <c r="K336" s="27"/>
      <c r="L336" s="27">
        <v>317</v>
      </c>
      <c r="M336" s="22">
        <f t="shared" si="20"/>
        <v>123.55999999999995</v>
      </c>
      <c r="N336" s="181">
        <v>0.06</v>
      </c>
      <c r="O336" s="182">
        <v>111.3</v>
      </c>
      <c r="P336" s="128"/>
      <c r="Q336" s="97">
        <f t="shared" si="22"/>
        <v>0.006321673129279736</v>
      </c>
    </row>
    <row r="337" spans="1:17" ht="21.75" customHeight="1">
      <c r="A337" s="68"/>
      <c r="B337" s="25" t="s">
        <v>578</v>
      </c>
      <c r="C337" s="25" t="s">
        <v>336</v>
      </c>
      <c r="D337" s="109" t="s">
        <v>20</v>
      </c>
      <c r="E337" s="109" t="s">
        <v>34</v>
      </c>
      <c r="F337" s="56" t="s">
        <v>22</v>
      </c>
      <c r="G337" s="110" t="s">
        <v>579</v>
      </c>
      <c r="H337" s="111">
        <v>1672.84</v>
      </c>
      <c r="I337" s="27">
        <v>1189.1</v>
      </c>
      <c r="J337" s="27"/>
      <c r="K337" s="27"/>
      <c r="L337" s="27"/>
      <c r="M337" s="22">
        <f t="shared" si="20"/>
        <v>483.74</v>
      </c>
      <c r="N337" s="181">
        <v>0.29</v>
      </c>
      <c r="O337" s="182">
        <v>435.4</v>
      </c>
      <c r="P337" s="27"/>
      <c r="Q337" s="97">
        <f t="shared" si="22"/>
        <v>0.028896965639272156</v>
      </c>
    </row>
    <row r="338" spans="1:17" ht="21.75" customHeight="1">
      <c r="A338" s="83" t="s">
        <v>580</v>
      </c>
      <c r="B338" s="83"/>
      <c r="C338" s="83"/>
      <c r="D338" s="177"/>
      <c r="E338" s="83"/>
      <c r="F338" s="83"/>
      <c r="G338" s="34"/>
      <c r="H338" s="58">
        <f aca="true" t="shared" si="24" ref="H338:M338">SUM(H3:H337)</f>
        <v>1856429.5200000003</v>
      </c>
      <c r="I338" s="58">
        <f t="shared" si="24"/>
        <v>1071768.8299999994</v>
      </c>
      <c r="J338" s="58">
        <f t="shared" si="24"/>
        <v>109963.09999999999</v>
      </c>
      <c r="K338" s="58">
        <f t="shared" si="24"/>
        <v>76185.33000000005</v>
      </c>
      <c r="L338" s="58">
        <f t="shared" si="24"/>
        <v>135544.01</v>
      </c>
      <c r="M338" s="58">
        <f t="shared" si="24"/>
        <v>462968.2499999999</v>
      </c>
      <c r="N338" s="58">
        <f>M338/H338</f>
        <v>0.24938638661595933</v>
      </c>
      <c r="O338" s="58">
        <f>SUM(O3:O337)</f>
        <v>398588.13200000033</v>
      </c>
      <c r="P338" s="22"/>
      <c r="Q338" s="97">
        <f t="shared" si="22"/>
        <v>0.03467953795520364</v>
      </c>
    </row>
    <row r="339" ht="24.75" customHeight="1"/>
    <row r="340" ht="24.75" customHeight="1"/>
    <row r="341" ht="24.75" customHeight="1"/>
    <row r="342" ht="24.75" customHeight="1"/>
  </sheetData>
  <sheetProtection/>
  <mergeCells count="211">
    <mergeCell ref="A1:P1"/>
    <mergeCell ref="A338:F338"/>
    <mergeCell ref="A3:A4"/>
    <mergeCell ref="A5:A7"/>
    <mergeCell ref="A8:A10"/>
    <mergeCell ref="A11:A13"/>
    <mergeCell ref="A14:A15"/>
    <mergeCell ref="A16:A17"/>
    <mergeCell ref="A24:A25"/>
    <mergeCell ref="A29:A32"/>
    <mergeCell ref="A33:A34"/>
    <mergeCell ref="A35:A36"/>
    <mergeCell ref="A37:A39"/>
    <mergeCell ref="A40:A44"/>
    <mergeCell ref="A48:A49"/>
    <mergeCell ref="A50:A51"/>
    <mergeCell ref="A54:A55"/>
    <mergeCell ref="A56:A57"/>
    <mergeCell ref="A58:A61"/>
    <mergeCell ref="A69:A75"/>
    <mergeCell ref="A86:A87"/>
    <mergeCell ref="A91:A92"/>
    <mergeCell ref="A95:A100"/>
    <mergeCell ref="A112:A114"/>
    <mergeCell ref="A117:A118"/>
    <mergeCell ref="A121:A126"/>
    <mergeCell ref="A132:A133"/>
    <mergeCell ref="A136:A137"/>
    <mergeCell ref="A139:A141"/>
    <mergeCell ref="A143:A144"/>
    <mergeCell ref="A146:A148"/>
    <mergeCell ref="A155:A156"/>
    <mergeCell ref="A157:A159"/>
    <mergeCell ref="A163:A165"/>
    <mergeCell ref="A168:A169"/>
    <mergeCell ref="A173:A174"/>
    <mergeCell ref="A175:A177"/>
    <mergeCell ref="A179:A181"/>
    <mergeCell ref="A182:A183"/>
    <mergeCell ref="A185:A186"/>
    <mergeCell ref="A189:A191"/>
    <mergeCell ref="A193:A194"/>
    <mergeCell ref="A196:A197"/>
    <mergeCell ref="A199:A200"/>
    <mergeCell ref="A201:A202"/>
    <mergeCell ref="A203:A205"/>
    <mergeCell ref="A208:A209"/>
    <mergeCell ref="A211:A214"/>
    <mergeCell ref="A215:A216"/>
    <mergeCell ref="A220:A221"/>
    <mergeCell ref="A222:A225"/>
    <mergeCell ref="A228:A230"/>
    <mergeCell ref="A234:A235"/>
    <mergeCell ref="A237:A238"/>
    <mergeCell ref="A246:A249"/>
    <mergeCell ref="A251:A255"/>
    <mergeCell ref="A261:A262"/>
    <mergeCell ref="A265:A266"/>
    <mergeCell ref="A267:A269"/>
    <mergeCell ref="A273:A274"/>
    <mergeCell ref="A282:A283"/>
    <mergeCell ref="A287:A288"/>
    <mergeCell ref="A291:A294"/>
    <mergeCell ref="A311:A312"/>
    <mergeCell ref="A313:A314"/>
    <mergeCell ref="A317:A318"/>
    <mergeCell ref="A319:A320"/>
    <mergeCell ref="A321:A324"/>
    <mergeCell ref="A326:A327"/>
    <mergeCell ref="A332:A333"/>
    <mergeCell ref="A336:A337"/>
    <mergeCell ref="B3:B4"/>
    <mergeCell ref="B5:B7"/>
    <mergeCell ref="B8:B10"/>
    <mergeCell ref="B11:B13"/>
    <mergeCell ref="B14:B15"/>
    <mergeCell ref="B16:B17"/>
    <mergeCell ref="B24:B25"/>
    <mergeCell ref="B29:B32"/>
    <mergeCell ref="B33:B34"/>
    <mergeCell ref="B35:B36"/>
    <mergeCell ref="B37:B39"/>
    <mergeCell ref="B40:B44"/>
    <mergeCell ref="B48:B49"/>
    <mergeCell ref="B50:B51"/>
    <mergeCell ref="B54:B55"/>
    <mergeCell ref="B56:B57"/>
    <mergeCell ref="B58:B61"/>
    <mergeCell ref="B69:B75"/>
    <mergeCell ref="B86:B87"/>
    <mergeCell ref="B91:B92"/>
    <mergeCell ref="B95:B100"/>
    <mergeCell ref="B112:B114"/>
    <mergeCell ref="B117:B118"/>
    <mergeCell ref="B121:B126"/>
    <mergeCell ref="B132:B133"/>
    <mergeCell ref="B136:B137"/>
    <mergeCell ref="B139:B141"/>
    <mergeCell ref="B143:B144"/>
    <mergeCell ref="B146:B148"/>
    <mergeCell ref="B155:B156"/>
    <mergeCell ref="B157:B159"/>
    <mergeCell ref="B163:B165"/>
    <mergeCell ref="B168:B169"/>
    <mergeCell ref="B173:B174"/>
    <mergeCell ref="B175:B177"/>
    <mergeCell ref="B179:B181"/>
    <mergeCell ref="B182:B183"/>
    <mergeCell ref="B185:B186"/>
    <mergeCell ref="B189:B191"/>
    <mergeCell ref="B193:B194"/>
    <mergeCell ref="B196:B197"/>
    <mergeCell ref="B199:B200"/>
    <mergeCell ref="B201:B202"/>
    <mergeCell ref="B203:B205"/>
    <mergeCell ref="B208:B209"/>
    <mergeCell ref="B211:B214"/>
    <mergeCell ref="B215:B216"/>
    <mergeCell ref="B220:B221"/>
    <mergeCell ref="B222:B225"/>
    <mergeCell ref="B228:B230"/>
    <mergeCell ref="B234:B235"/>
    <mergeCell ref="B237:B238"/>
    <mergeCell ref="B246:B249"/>
    <mergeCell ref="B251:B255"/>
    <mergeCell ref="B261:B262"/>
    <mergeCell ref="B265:B266"/>
    <mergeCell ref="B267:B269"/>
    <mergeCell ref="B273:B274"/>
    <mergeCell ref="B282:B283"/>
    <mergeCell ref="B287:B288"/>
    <mergeCell ref="B291:B294"/>
    <mergeCell ref="B311:B312"/>
    <mergeCell ref="B313:B314"/>
    <mergeCell ref="B317:B318"/>
    <mergeCell ref="B319:B320"/>
    <mergeCell ref="B321:B324"/>
    <mergeCell ref="B326:B327"/>
    <mergeCell ref="B332:B333"/>
    <mergeCell ref="C3:C4"/>
    <mergeCell ref="C5:C7"/>
    <mergeCell ref="C8:C10"/>
    <mergeCell ref="C11:C13"/>
    <mergeCell ref="C14:C15"/>
    <mergeCell ref="C16:C17"/>
    <mergeCell ref="C24:C25"/>
    <mergeCell ref="C29:C32"/>
    <mergeCell ref="C33:C34"/>
    <mergeCell ref="C35:C36"/>
    <mergeCell ref="C37:C39"/>
    <mergeCell ref="C40:C44"/>
    <mergeCell ref="C48:C49"/>
    <mergeCell ref="C50:C51"/>
    <mergeCell ref="C54:C55"/>
    <mergeCell ref="C56:C57"/>
    <mergeCell ref="C58:C61"/>
    <mergeCell ref="C69:C75"/>
    <mergeCell ref="C86:C87"/>
    <mergeCell ref="C91:C92"/>
    <mergeCell ref="C95:C100"/>
    <mergeCell ref="C112:C114"/>
    <mergeCell ref="C117:C118"/>
    <mergeCell ref="C121:C126"/>
    <mergeCell ref="C132:C133"/>
    <mergeCell ref="C136:C137"/>
    <mergeCell ref="C139:C141"/>
    <mergeCell ref="C143:C144"/>
    <mergeCell ref="C146:C148"/>
    <mergeCell ref="C155:C156"/>
    <mergeCell ref="C157:C159"/>
    <mergeCell ref="C163:C165"/>
    <mergeCell ref="C168:C169"/>
    <mergeCell ref="C173:C174"/>
    <mergeCell ref="C175:C177"/>
    <mergeCell ref="C179:C181"/>
    <mergeCell ref="C182:C183"/>
    <mergeCell ref="C185:C186"/>
    <mergeCell ref="C189:C191"/>
    <mergeCell ref="C193:C194"/>
    <mergeCell ref="C196:C197"/>
    <mergeCell ref="C199:C200"/>
    <mergeCell ref="C201:C202"/>
    <mergeCell ref="C203:C205"/>
    <mergeCell ref="C208:C209"/>
    <mergeCell ref="C211:C214"/>
    <mergeCell ref="C215:C216"/>
    <mergeCell ref="C220:C221"/>
    <mergeCell ref="C222:C225"/>
    <mergeCell ref="C228:C230"/>
    <mergeCell ref="C234:C235"/>
    <mergeCell ref="C237:C238"/>
    <mergeCell ref="C246:C249"/>
    <mergeCell ref="C251:C255"/>
    <mergeCell ref="C261:C262"/>
    <mergeCell ref="C265:C266"/>
    <mergeCell ref="C267:C269"/>
    <mergeCell ref="C273:C274"/>
    <mergeCell ref="C282:C283"/>
    <mergeCell ref="C287:C288"/>
    <mergeCell ref="C291:C294"/>
    <mergeCell ref="C311:C312"/>
    <mergeCell ref="C313:C314"/>
    <mergeCell ref="C317:C318"/>
    <mergeCell ref="C319:C320"/>
    <mergeCell ref="C321:C324"/>
    <mergeCell ref="C326:C327"/>
    <mergeCell ref="C332:C333"/>
    <mergeCell ref="P203:P205"/>
    <mergeCell ref="P211:P214"/>
    <mergeCell ref="P237:P238"/>
    <mergeCell ref="P321:P324"/>
  </mergeCells>
  <printOptions/>
  <pageMargins left="0" right="0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9">
      <selection activeCell="M38" sqref="M38"/>
    </sheetView>
  </sheetViews>
  <sheetFormatPr defaultColWidth="9.00390625" defaultRowHeight="14.25"/>
  <cols>
    <col min="1" max="1" width="5.125" style="0" customWidth="1"/>
    <col min="2" max="2" width="6.625" style="0" customWidth="1"/>
    <col min="3" max="3" width="7.125" style="1" customWidth="1"/>
    <col min="6" max="6" width="6.125" style="0" customWidth="1"/>
    <col min="13" max="13" width="7.375" style="0" customWidth="1"/>
    <col min="15" max="15" width="5.25390625" style="0" customWidth="1"/>
  </cols>
  <sheetData>
    <row r="1" spans="1:21" ht="24.75" customHeight="1">
      <c r="A1" s="2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5"/>
      <c r="Q1" s="35"/>
      <c r="R1" s="35"/>
      <c r="S1" s="35"/>
      <c r="T1" s="35"/>
      <c r="U1" s="41"/>
    </row>
    <row r="2" spans="1:15" ht="63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581</v>
      </c>
      <c r="I2" s="5" t="s">
        <v>582</v>
      </c>
      <c r="J2" s="5" t="s">
        <v>583</v>
      </c>
      <c r="K2" s="5" t="s">
        <v>12</v>
      </c>
      <c r="L2" s="5" t="s">
        <v>584</v>
      </c>
      <c r="M2" s="5" t="s">
        <v>14</v>
      </c>
      <c r="N2" s="5" t="s">
        <v>15</v>
      </c>
      <c r="O2" s="36" t="s">
        <v>585</v>
      </c>
    </row>
    <row r="3" spans="1:15" ht="21" customHeight="1">
      <c r="A3" s="7">
        <v>1</v>
      </c>
      <c r="B3" s="8" t="s">
        <v>586</v>
      </c>
      <c r="C3" s="9" t="s">
        <v>587</v>
      </c>
      <c r="D3" s="6" t="s">
        <v>588</v>
      </c>
      <c r="E3" s="6" t="s">
        <v>589</v>
      </c>
      <c r="F3" s="10" t="s">
        <v>42</v>
      </c>
      <c r="G3" s="11" t="s">
        <v>590</v>
      </c>
      <c r="H3" s="12">
        <v>6</v>
      </c>
      <c r="I3" s="37">
        <v>2990.26</v>
      </c>
      <c r="J3" s="12">
        <v>1792.2</v>
      </c>
      <c r="K3" s="22">
        <v>0</v>
      </c>
      <c r="L3" s="22">
        <f>I3-J3</f>
        <v>1198.0600000000002</v>
      </c>
      <c r="M3" s="38">
        <f>L3/I3</f>
        <v>0.4006541237216831</v>
      </c>
      <c r="N3" s="39">
        <f>L3*0.9</f>
        <v>1078.2540000000001</v>
      </c>
      <c r="O3" s="7"/>
    </row>
    <row r="4" spans="1:15" ht="21" customHeight="1">
      <c r="A4" s="7">
        <v>2</v>
      </c>
      <c r="B4" s="8" t="s">
        <v>591</v>
      </c>
      <c r="C4" s="9" t="s">
        <v>592</v>
      </c>
      <c r="D4" s="6" t="s">
        <v>593</v>
      </c>
      <c r="E4" s="6" t="s">
        <v>534</v>
      </c>
      <c r="F4" s="10" t="s">
        <v>44</v>
      </c>
      <c r="G4" s="11" t="s">
        <v>590</v>
      </c>
      <c r="H4" s="12">
        <v>6</v>
      </c>
      <c r="I4" s="12">
        <v>3818.73</v>
      </c>
      <c r="J4" s="12">
        <v>1200</v>
      </c>
      <c r="K4" s="22">
        <v>0</v>
      </c>
      <c r="L4" s="22">
        <f>I4-J4</f>
        <v>2618.73</v>
      </c>
      <c r="M4" s="38">
        <f>L4/I4</f>
        <v>0.6857594016859008</v>
      </c>
      <c r="N4" s="39">
        <f>L4*0.9</f>
        <v>2356.857</v>
      </c>
      <c r="O4" s="7"/>
    </row>
    <row r="5" spans="1:15" ht="21" customHeight="1">
      <c r="A5" s="7">
        <v>3</v>
      </c>
      <c r="B5" s="8" t="s">
        <v>594</v>
      </c>
      <c r="C5" s="9" t="s">
        <v>595</v>
      </c>
      <c r="D5" s="6" t="s">
        <v>596</v>
      </c>
      <c r="E5" s="6" t="s">
        <v>43</v>
      </c>
      <c r="F5" s="10" t="s">
        <v>44</v>
      </c>
      <c r="G5" s="11" t="s">
        <v>590</v>
      </c>
      <c r="H5" s="12">
        <v>6</v>
      </c>
      <c r="I5" s="12">
        <v>2000.57</v>
      </c>
      <c r="J5" s="12">
        <v>1268.5</v>
      </c>
      <c r="K5" s="22">
        <v>0</v>
      </c>
      <c r="L5" s="22">
        <f aca="true" t="shared" si="0" ref="L5:L17">I5-J5</f>
        <v>732.0699999999999</v>
      </c>
      <c r="M5" s="38">
        <f aca="true" t="shared" si="1" ref="M5:M34">L5/I5</f>
        <v>0.3659307097477219</v>
      </c>
      <c r="N5" s="39">
        <f aca="true" t="shared" si="2" ref="N5:N33">L5*0.9</f>
        <v>658.8629999999999</v>
      </c>
      <c r="O5" s="7"/>
    </row>
    <row r="6" spans="1:15" ht="21" customHeight="1">
      <c r="A6" s="7">
        <v>4</v>
      </c>
      <c r="B6" s="8" t="s">
        <v>597</v>
      </c>
      <c r="C6" s="9" t="s">
        <v>598</v>
      </c>
      <c r="D6" s="6" t="s">
        <v>593</v>
      </c>
      <c r="E6" s="6" t="s">
        <v>534</v>
      </c>
      <c r="F6" s="10" t="s">
        <v>44</v>
      </c>
      <c r="G6" s="11" t="s">
        <v>590</v>
      </c>
      <c r="H6" s="12">
        <v>9</v>
      </c>
      <c r="I6" s="12">
        <v>3935.54</v>
      </c>
      <c r="J6" s="12">
        <v>1600</v>
      </c>
      <c r="K6" s="22">
        <v>0</v>
      </c>
      <c r="L6" s="22">
        <f t="shared" si="0"/>
        <v>2335.54</v>
      </c>
      <c r="M6" s="38">
        <f t="shared" si="1"/>
        <v>0.593448421309401</v>
      </c>
      <c r="N6" s="39">
        <f t="shared" si="2"/>
        <v>2101.986</v>
      </c>
      <c r="O6" s="7"/>
    </row>
    <row r="7" spans="1:15" ht="21" customHeight="1">
      <c r="A7" s="7">
        <v>5</v>
      </c>
      <c r="B7" s="8" t="s">
        <v>599</v>
      </c>
      <c r="C7" s="9" t="s">
        <v>600</v>
      </c>
      <c r="D7" s="6" t="s">
        <v>596</v>
      </c>
      <c r="E7" s="6" t="s">
        <v>548</v>
      </c>
      <c r="F7" s="13" t="s">
        <v>42</v>
      </c>
      <c r="G7" s="11" t="s">
        <v>590</v>
      </c>
      <c r="H7" s="12">
        <v>11</v>
      </c>
      <c r="I7" s="12">
        <v>10236.22</v>
      </c>
      <c r="J7" s="12">
        <v>3300</v>
      </c>
      <c r="K7" s="22">
        <v>0</v>
      </c>
      <c r="L7" s="22">
        <f t="shared" si="0"/>
        <v>6936.219999999999</v>
      </c>
      <c r="M7" s="38">
        <f t="shared" si="1"/>
        <v>0.6776153697360939</v>
      </c>
      <c r="N7" s="39">
        <f t="shared" si="2"/>
        <v>6242.598</v>
      </c>
      <c r="O7" s="7"/>
    </row>
    <row r="8" spans="1:15" ht="21" customHeight="1">
      <c r="A8" s="7">
        <v>6</v>
      </c>
      <c r="B8" s="8" t="s">
        <v>601</v>
      </c>
      <c r="C8" s="9" t="s">
        <v>592</v>
      </c>
      <c r="D8" s="6" t="s">
        <v>602</v>
      </c>
      <c r="E8" s="6" t="s">
        <v>111</v>
      </c>
      <c r="F8" s="13" t="s">
        <v>42</v>
      </c>
      <c r="G8" s="11" t="s">
        <v>590</v>
      </c>
      <c r="H8" s="12">
        <v>1</v>
      </c>
      <c r="I8" s="37">
        <v>126.32</v>
      </c>
      <c r="J8" s="40">
        <v>77.6</v>
      </c>
      <c r="K8" s="22">
        <v>0</v>
      </c>
      <c r="L8" s="22">
        <f t="shared" si="0"/>
        <v>48.72</v>
      </c>
      <c r="M8" s="38">
        <f t="shared" si="1"/>
        <v>0.38568714376187463</v>
      </c>
      <c r="N8" s="39">
        <f t="shared" si="2"/>
        <v>43.848</v>
      </c>
      <c r="O8" s="7"/>
    </row>
    <row r="9" spans="1:15" ht="21" customHeight="1">
      <c r="A9" s="7">
        <v>7</v>
      </c>
      <c r="B9" s="8" t="s">
        <v>603</v>
      </c>
      <c r="C9" s="9" t="s">
        <v>604</v>
      </c>
      <c r="D9" s="6" t="s">
        <v>593</v>
      </c>
      <c r="E9" s="6" t="s">
        <v>534</v>
      </c>
      <c r="F9" s="10" t="s">
        <v>44</v>
      </c>
      <c r="G9" s="11" t="s">
        <v>590</v>
      </c>
      <c r="H9" s="12">
        <v>2</v>
      </c>
      <c r="I9" s="12">
        <v>886.42</v>
      </c>
      <c r="J9" s="12">
        <v>400</v>
      </c>
      <c r="K9" s="22">
        <v>0</v>
      </c>
      <c r="L9" s="22">
        <f t="shared" si="0"/>
        <v>486.41999999999996</v>
      </c>
      <c r="M9" s="38">
        <f t="shared" si="1"/>
        <v>0.5487466438031633</v>
      </c>
      <c r="N9" s="39">
        <f t="shared" si="2"/>
        <v>437.77799999999996</v>
      </c>
      <c r="O9" s="7"/>
    </row>
    <row r="10" spans="1:15" ht="21" customHeight="1">
      <c r="A10" s="7">
        <v>8</v>
      </c>
      <c r="B10" s="8" t="s">
        <v>605</v>
      </c>
      <c r="C10" s="9" t="s">
        <v>606</v>
      </c>
      <c r="D10" s="6" t="s">
        <v>607</v>
      </c>
      <c r="E10" s="6" t="s">
        <v>43</v>
      </c>
      <c r="F10" s="10" t="s">
        <v>44</v>
      </c>
      <c r="G10" s="11" t="s">
        <v>590</v>
      </c>
      <c r="H10" s="12">
        <v>11</v>
      </c>
      <c r="I10" s="12">
        <v>7678.7</v>
      </c>
      <c r="J10" s="12">
        <v>3341.6</v>
      </c>
      <c r="K10" s="22">
        <v>0</v>
      </c>
      <c r="L10" s="22">
        <f t="shared" si="0"/>
        <v>4337.1</v>
      </c>
      <c r="M10" s="38">
        <f t="shared" si="1"/>
        <v>0.5648221704194721</v>
      </c>
      <c r="N10" s="39">
        <f t="shared" si="2"/>
        <v>3903.3900000000003</v>
      </c>
      <c r="O10" s="7"/>
    </row>
    <row r="11" spans="1:15" ht="21" customHeight="1">
      <c r="A11" s="7">
        <v>9</v>
      </c>
      <c r="B11" s="8" t="s">
        <v>608</v>
      </c>
      <c r="C11" s="9" t="s">
        <v>196</v>
      </c>
      <c r="D11" s="6" t="s">
        <v>607</v>
      </c>
      <c r="E11" s="6" t="s">
        <v>609</v>
      </c>
      <c r="F11" s="13" t="s">
        <v>42</v>
      </c>
      <c r="G11" s="11" t="s">
        <v>590</v>
      </c>
      <c r="H11" s="12">
        <v>10</v>
      </c>
      <c r="I11" s="12">
        <v>2461.96</v>
      </c>
      <c r="J11" s="12">
        <v>1739.7</v>
      </c>
      <c r="K11" s="22">
        <v>0</v>
      </c>
      <c r="L11" s="22">
        <f t="shared" si="0"/>
        <v>722.26</v>
      </c>
      <c r="M11" s="38">
        <f t="shared" si="1"/>
        <v>0.2933678857495654</v>
      </c>
      <c r="N11" s="39">
        <f t="shared" si="2"/>
        <v>650.034</v>
      </c>
      <c r="O11" s="7"/>
    </row>
    <row r="12" spans="1:15" ht="21" customHeight="1">
      <c r="A12" s="7">
        <v>10</v>
      </c>
      <c r="B12" s="8" t="s">
        <v>610</v>
      </c>
      <c r="C12" s="9" t="s">
        <v>611</v>
      </c>
      <c r="D12" s="6" t="s">
        <v>607</v>
      </c>
      <c r="E12" s="6" t="s">
        <v>609</v>
      </c>
      <c r="F12" s="13" t="s">
        <v>42</v>
      </c>
      <c r="G12" s="11" t="s">
        <v>590</v>
      </c>
      <c r="H12" s="12">
        <v>8</v>
      </c>
      <c r="I12" s="12">
        <v>6643.01</v>
      </c>
      <c r="J12" s="12">
        <v>3200</v>
      </c>
      <c r="K12" s="22">
        <v>1505</v>
      </c>
      <c r="L12" s="22">
        <f t="shared" si="0"/>
        <v>3443.01</v>
      </c>
      <c r="M12" s="38">
        <f t="shared" si="1"/>
        <v>0.5182906543870927</v>
      </c>
      <c r="N12" s="39">
        <f t="shared" si="2"/>
        <v>3098.7090000000003</v>
      </c>
      <c r="O12" s="7"/>
    </row>
    <row r="13" spans="1:15" ht="21" customHeight="1">
      <c r="A13" s="7">
        <v>11</v>
      </c>
      <c r="B13" s="8" t="s">
        <v>612</v>
      </c>
      <c r="C13" s="9" t="s">
        <v>613</v>
      </c>
      <c r="D13" s="6" t="s">
        <v>602</v>
      </c>
      <c r="E13" s="6" t="s">
        <v>609</v>
      </c>
      <c r="F13" s="13" t="s">
        <v>42</v>
      </c>
      <c r="G13" s="11" t="s">
        <v>590</v>
      </c>
      <c r="H13" s="12">
        <v>11</v>
      </c>
      <c r="I13" s="12">
        <v>12365.85</v>
      </c>
      <c r="J13" s="12">
        <v>3300</v>
      </c>
      <c r="K13" s="22">
        <v>0</v>
      </c>
      <c r="L13" s="22">
        <f t="shared" si="0"/>
        <v>9065.85</v>
      </c>
      <c r="M13" s="38">
        <f t="shared" si="1"/>
        <v>0.7331360157207147</v>
      </c>
      <c r="N13" s="39">
        <f t="shared" si="2"/>
        <v>8159.265</v>
      </c>
      <c r="O13" s="7"/>
    </row>
    <row r="14" spans="1:15" ht="21" customHeight="1">
      <c r="A14" s="7">
        <v>12</v>
      </c>
      <c r="B14" s="8" t="s">
        <v>614</v>
      </c>
      <c r="C14" s="9" t="s">
        <v>611</v>
      </c>
      <c r="D14" s="6" t="s">
        <v>607</v>
      </c>
      <c r="E14" s="6" t="s">
        <v>609</v>
      </c>
      <c r="F14" s="13" t="s">
        <v>42</v>
      </c>
      <c r="G14" s="11" t="s">
        <v>590</v>
      </c>
      <c r="H14" s="12">
        <v>10</v>
      </c>
      <c r="I14" s="12">
        <v>3230.73</v>
      </c>
      <c r="J14" s="12">
        <v>1800</v>
      </c>
      <c r="K14" s="22">
        <v>0</v>
      </c>
      <c r="L14" s="22">
        <f t="shared" si="0"/>
        <v>1430.73</v>
      </c>
      <c r="M14" s="38">
        <f t="shared" si="1"/>
        <v>0.4428503774688693</v>
      </c>
      <c r="N14" s="39">
        <f t="shared" si="2"/>
        <v>1287.6570000000002</v>
      </c>
      <c r="O14" s="7"/>
    </row>
    <row r="15" spans="1:15" ht="21" customHeight="1">
      <c r="A15" s="7">
        <v>13</v>
      </c>
      <c r="B15" s="8" t="s">
        <v>615</v>
      </c>
      <c r="C15" s="9" t="s">
        <v>587</v>
      </c>
      <c r="D15" s="6" t="s">
        <v>616</v>
      </c>
      <c r="E15" s="6" t="s">
        <v>609</v>
      </c>
      <c r="F15" s="13" t="s">
        <v>42</v>
      </c>
      <c r="G15" s="11" t="s">
        <v>590</v>
      </c>
      <c r="H15" s="12">
        <v>1</v>
      </c>
      <c r="I15" s="37">
        <v>424.8</v>
      </c>
      <c r="J15" s="37">
        <v>300</v>
      </c>
      <c r="K15" s="22">
        <v>0</v>
      </c>
      <c r="L15" s="22">
        <f t="shared" si="0"/>
        <v>124.80000000000001</v>
      </c>
      <c r="M15" s="38">
        <f t="shared" si="1"/>
        <v>0.2937853107344633</v>
      </c>
      <c r="N15" s="39">
        <f t="shared" si="2"/>
        <v>112.32000000000001</v>
      </c>
      <c r="O15" s="7"/>
    </row>
    <row r="16" spans="1:15" ht="21" customHeight="1">
      <c r="A16" s="7">
        <v>14</v>
      </c>
      <c r="B16" s="8" t="s">
        <v>617</v>
      </c>
      <c r="C16" s="9" t="s">
        <v>73</v>
      </c>
      <c r="D16" s="6" t="s">
        <v>618</v>
      </c>
      <c r="E16" s="6" t="s">
        <v>43</v>
      </c>
      <c r="F16" s="10" t="s">
        <v>44</v>
      </c>
      <c r="G16" s="11" t="s">
        <v>590</v>
      </c>
      <c r="H16" s="12">
        <v>2</v>
      </c>
      <c r="I16" s="12">
        <v>2642.98</v>
      </c>
      <c r="J16" s="12">
        <v>800</v>
      </c>
      <c r="K16" s="22">
        <v>0</v>
      </c>
      <c r="L16" s="22">
        <f t="shared" si="0"/>
        <v>1842.98</v>
      </c>
      <c r="M16" s="38">
        <f t="shared" si="1"/>
        <v>0.6973113682282878</v>
      </c>
      <c r="N16" s="39">
        <f t="shared" si="2"/>
        <v>1658.682</v>
      </c>
      <c r="O16" s="7"/>
    </row>
    <row r="17" spans="1:15" ht="21" customHeight="1">
      <c r="A17" s="7">
        <v>15</v>
      </c>
      <c r="B17" s="8" t="s">
        <v>619</v>
      </c>
      <c r="C17" s="9" t="s">
        <v>620</v>
      </c>
      <c r="D17" s="6" t="s">
        <v>593</v>
      </c>
      <c r="E17" s="6" t="s">
        <v>534</v>
      </c>
      <c r="F17" s="10" t="s">
        <v>44</v>
      </c>
      <c r="G17" s="11" t="s">
        <v>590</v>
      </c>
      <c r="H17" s="12">
        <v>10</v>
      </c>
      <c r="I17" s="12">
        <v>3516.32</v>
      </c>
      <c r="J17" s="12">
        <v>1969.8</v>
      </c>
      <c r="K17" s="22">
        <v>0</v>
      </c>
      <c r="L17" s="22">
        <f t="shared" si="0"/>
        <v>1546.5200000000002</v>
      </c>
      <c r="M17" s="38">
        <f t="shared" si="1"/>
        <v>0.4398120762615462</v>
      </c>
      <c r="N17" s="39">
        <f t="shared" si="2"/>
        <v>1391.8680000000002</v>
      </c>
      <c r="O17" s="7"/>
    </row>
    <row r="18" spans="1:15" ht="21" customHeight="1">
      <c r="A18" s="7">
        <v>16</v>
      </c>
      <c r="B18" s="8" t="s">
        <v>621</v>
      </c>
      <c r="C18" s="9" t="s">
        <v>600</v>
      </c>
      <c r="D18" s="6" t="s">
        <v>622</v>
      </c>
      <c r="E18" s="14" t="s">
        <v>609</v>
      </c>
      <c r="F18" s="13" t="s">
        <v>42</v>
      </c>
      <c r="G18" s="11" t="s">
        <v>590</v>
      </c>
      <c r="H18" s="15">
        <v>228</v>
      </c>
      <c r="I18" s="12">
        <v>45946.11</v>
      </c>
      <c r="J18" s="12">
        <v>38207.8</v>
      </c>
      <c r="K18" s="22">
        <v>5000</v>
      </c>
      <c r="L18" s="22">
        <f aca="true" t="shared" si="3" ref="L18:L21">I18-J18-K18</f>
        <v>2738.3099999999977</v>
      </c>
      <c r="M18" s="38">
        <f t="shared" si="1"/>
        <v>0.05959829896372071</v>
      </c>
      <c r="N18" s="39">
        <f t="shared" si="2"/>
        <v>2464.478999999998</v>
      </c>
      <c r="O18" s="7"/>
    </row>
    <row r="19" spans="1:15" ht="21" customHeight="1">
      <c r="A19" s="7">
        <v>17</v>
      </c>
      <c r="B19" s="8" t="s">
        <v>623</v>
      </c>
      <c r="C19" s="9" t="s">
        <v>624</v>
      </c>
      <c r="D19" s="6" t="s">
        <v>622</v>
      </c>
      <c r="E19" s="14" t="s">
        <v>609</v>
      </c>
      <c r="F19" s="13" t="s">
        <v>42</v>
      </c>
      <c r="G19" s="11" t="s">
        <v>590</v>
      </c>
      <c r="H19" s="15">
        <v>394</v>
      </c>
      <c r="I19" s="12">
        <v>67767.28</v>
      </c>
      <c r="J19" s="12">
        <v>56505.7</v>
      </c>
      <c r="K19" s="22">
        <v>5000</v>
      </c>
      <c r="L19" s="22">
        <f t="shared" si="3"/>
        <v>6261.580000000002</v>
      </c>
      <c r="M19" s="38">
        <f t="shared" si="1"/>
        <v>0.09239827834317685</v>
      </c>
      <c r="N19" s="39">
        <f t="shared" si="2"/>
        <v>5635.422000000001</v>
      </c>
      <c r="O19" s="7"/>
    </row>
    <row r="20" spans="1:15" ht="21" customHeight="1">
      <c r="A20" s="7">
        <v>18</v>
      </c>
      <c r="B20" s="8" t="s">
        <v>625</v>
      </c>
      <c r="C20" s="9" t="s">
        <v>449</v>
      </c>
      <c r="D20" s="6" t="s">
        <v>622</v>
      </c>
      <c r="E20" s="14" t="s">
        <v>43</v>
      </c>
      <c r="F20" s="10" t="s">
        <v>44</v>
      </c>
      <c r="G20" s="11" t="s">
        <v>590</v>
      </c>
      <c r="H20" s="12">
        <v>9</v>
      </c>
      <c r="I20" s="12">
        <v>60784.18</v>
      </c>
      <c r="J20" s="12">
        <v>47840.7</v>
      </c>
      <c r="K20" s="22">
        <v>0</v>
      </c>
      <c r="L20" s="22">
        <f aca="true" t="shared" si="4" ref="L20:L33">I20-J20</f>
        <v>12943.480000000003</v>
      </c>
      <c r="M20" s="38">
        <f t="shared" si="1"/>
        <v>0.21294159105214552</v>
      </c>
      <c r="N20" s="39">
        <f t="shared" si="2"/>
        <v>11649.132000000003</v>
      </c>
      <c r="O20" s="7"/>
    </row>
    <row r="21" spans="1:15" ht="21" customHeight="1">
      <c r="A21" s="7">
        <v>19</v>
      </c>
      <c r="B21" s="8" t="s">
        <v>626</v>
      </c>
      <c r="C21" s="9" t="s">
        <v>196</v>
      </c>
      <c r="D21" s="6" t="s">
        <v>622</v>
      </c>
      <c r="E21" s="14" t="s">
        <v>609</v>
      </c>
      <c r="F21" s="13" t="s">
        <v>42</v>
      </c>
      <c r="G21" s="11" t="s">
        <v>590</v>
      </c>
      <c r="H21" s="12">
        <v>333</v>
      </c>
      <c r="I21" s="12">
        <v>61226.33</v>
      </c>
      <c r="J21" s="12">
        <v>50937</v>
      </c>
      <c r="K21" s="22">
        <v>3796</v>
      </c>
      <c r="L21" s="22">
        <f t="shared" si="3"/>
        <v>6493.330000000002</v>
      </c>
      <c r="M21" s="38">
        <f t="shared" si="1"/>
        <v>0.10605453568750571</v>
      </c>
      <c r="N21" s="39">
        <f t="shared" si="2"/>
        <v>5843.997000000002</v>
      </c>
      <c r="O21" s="7"/>
    </row>
    <row r="22" spans="1:15" ht="21" customHeight="1">
      <c r="A22" s="7">
        <v>20</v>
      </c>
      <c r="B22" s="8" t="s">
        <v>627</v>
      </c>
      <c r="C22" s="9" t="s">
        <v>628</v>
      </c>
      <c r="D22" s="6" t="s">
        <v>622</v>
      </c>
      <c r="E22" s="14" t="s">
        <v>609</v>
      </c>
      <c r="F22" s="13" t="s">
        <v>42</v>
      </c>
      <c r="G22" s="11" t="s">
        <v>590</v>
      </c>
      <c r="H22" s="15">
        <v>326</v>
      </c>
      <c r="I22" s="12">
        <v>58984.5</v>
      </c>
      <c r="J22" s="12">
        <v>49134.6</v>
      </c>
      <c r="K22" s="22">
        <v>0</v>
      </c>
      <c r="L22" s="22">
        <f t="shared" si="4"/>
        <v>9849.900000000001</v>
      </c>
      <c r="M22" s="38">
        <f t="shared" si="1"/>
        <v>0.1669913282302978</v>
      </c>
      <c r="N22" s="39">
        <f t="shared" si="2"/>
        <v>8864.910000000002</v>
      </c>
      <c r="O22" s="7"/>
    </row>
    <row r="23" spans="1:15" ht="21" customHeight="1">
      <c r="A23" s="7">
        <v>21</v>
      </c>
      <c r="B23" s="16" t="s">
        <v>38</v>
      </c>
      <c r="C23" s="17" t="s">
        <v>39</v>
      </c>
      <c r="D23" s="6" t="s">
        <v>607</v>
      </c>
      <c r="E23" s="14" t="s">
        <v>609</v>
      </c>
      <c r="F23" s="13" t="s">
        <v>42</v>
      </c>
      <c r="G23" s="11" t="s">
        <v>590</v>
      </c>
      <c r="H23" s="18">
        <v>8</v>
      </c>
      <c r="I23" s="18">
        <v>5726.57</v>
      </c>
      <c r="J23" s="18">
        <v>3200</v>
      </c>
      <c r="K23" s="22">
        <v>1052</v>
      </c>
      <c r="L23" s="22">
        <f>I23-J23-K23</f>
        <v>1474.5699999999997</v>
      </c>
      <c r="M23" s="38">
        <f t="shared" si="1"/>
        <v>0.2574961975493183</v>
      </c>
      <c r="N23" s="39">
        <f t="shared" si="2"/>
        <v>1327.1129999999998</v>
      </c>
      <c r="O23" s="7"/>
    </row>
    <row r="24" spans="1:15" ht="21" customHeight="1">
      <c r="A24" s="7">
        <v>22</v>
      </c>
      <c r="B24" s="19" t="s">
        <v>92</v>
      </c>
      <c r="C24" s="20" t="s">
        <v>73</v>
      </c>
      <c r="D24" s="6" t="s">
        <v>622</v>
      </c>
      <c r="E24" s="21" t="s">
        <v>132</v>
      </c>
      <c r="F24" s="13" t="s">
        <v>44</v>
      </c>
      <c r="G24" s="11" t="s">
        <v>590</v>
      </c>
      <c r="H24" s="22">
        <v>10</v>
      </c>
      <c r="I24" s="22">
        <v>69953.18</v>
      </c>
      <c r="J24" s="22">
        <v>52312.1</v>
      </c>
      <c r="K24" s="22">
        <v>3542</v>
      </c>
      <c r="L24" s="22">
        <f>I24-J24-K24</f>
        <v>14099.079999999994</v>
      </c>
      <c r="M24" s="38">
        <f t="shared" si="1"/>
        <v>0.20155023688701496</v>
      </c>
      <c r="N24" s="39">
        <f t="shared" si="2"/>
        <v>12689.171999999995</v>
      </c>
      <c r="O24" s="7"/>
    </row>
    <row r="25" spans="1:15" ht="21" customHeight="1">
      <c r="A25" s="7">
        <v>23</v>
      </c>
      <c r="B25" s="23" t="s">
        <v>188</v>
      </c>
      <c r="C25" s="24" t="s">
        <v>185</v>
      </c>
      <c r="D25" s="6" t="s">
        <v>616</v>
      </c>
      <c r="E25" s="14" t="s">
        <v>609</v>
      </c>
      <c r="F25" s="13" t="s">
        <v>42</v>
      </c>
      <c r="G25" s="11" t="s">
        <v>590</v>
      </c>
      <c r="H25" s="22">
        <v>1</v>
      </c>
      <c r="I25" s="37">
        <v>304.64</v>
      </c>
      <c r="J25" s="37">
        <v>179.1</v>
      </c>
      <c r="K25" s="22">
        <v>0</v>
      </c>
      <c r="L25" s="22">
        <f t="shared" si="4"/>
        <v>125.53999999999999</v>
      </c>
      <c r="M25" s="38">
        <f t="shared" si="1"/>
        <v>0.41209296218487396</v>
      </c>
      <c r="N25" s="39">
        <f t="shared" si="2"/>
        <v>112.98599999999999</v>
      </c>
      <c r="O25" s="7"/>
    </row>
    <row r="26" spans="1:15" ht="21" customHeight="1">
      <c r="A26" s="7">
        <v>24</v>
      </c>
      <c r="B26" s="16" t="s">
        <v>347</v>
      </c>
      <c r="C26" s="17" t="s">
        <v>344</v>
      </c>
      <c r="D26" s="6" t="s">
        <v>593</v>
      </c>
      <c r="E26" s="21" t="s">
        <v>534</v>
      </c>
      <c r="F26" s="13" t="s">
        <v>42</v>
      </c>
      <c r="G26" s="11" t="s">
        <v>590</v>
      </c>
      <c r="H26" s="18">
        <v>6</v>
      </c>
      <c r="I26" s="18">
        <v>2582.31</v>
      </c>
      <c r="J26" s="18">
        <v>1200</v>
      </c>
      <c r="K26" s="22">
        <v>0</v>
      </c>
      <c r="L26" s="22">
        <f t="shared" si="4"/>
        <v>1382.31</v>
      </c>
      <c r="M26" s="38">
        <f t="shared" si="1"/>
        <v>0.5352997897231548</v>
      </c>
      <c r="N26" s="39">
        <f t="shared" si="2"/>
        <v>1244.079</v>
      </c>
      <c r="O26" s="7"/>
    </row>
    <row r="27" spans="1:15" ht="21" customHeight="1">
      <c r="A27" s="7">
        <v>25</v>
      </c>
      <c r="B27" s="25" t="s">
        <v>380</v>
      </c>
      <c r="C27" s="26" t="s">
        <v>356</v>
      </c>
      <c r="D27" s="6" t="s">
        <v>593</v>
      </c>
      <c r="E27" s="21" t="s">
        <v>534</v>
      </c>
      <c r="F27" s="13" t="s">
        <v>42</v>
      </c>
      <c r="G27" s="11" t="s">
        <v>590</v>
      </c>
      <c r="H27" s="27">
        <v>9</v>
      </c>
      <c r="I27" s="27">
        <v>3179.91</v>
      </c>
      <c r="J27" s="27">
        <v>1517.5</v>
      </c>
      <c r="K27" s="22">
        <v>0</v>
      </c>
      <c r="L27" s="22">
        <f t="shared" si="4"/>
        <v>1662.4099999999999</v>
      </c>
      <c r="M27" s="38">
        <f t="shared" si="1"/>
        <v>0.52278523606014</v>
      </c>
      <c r="N27" s="39">
        <f t="shared" si="2"/>
        <v>1496.1689999999999</v>
      </c>
      <c r="O27" s="7"/>
    </row>
    <row r="28" spans="1:15" ht="21" customHeight="1">
      <c r="A28" s="7">
        <v>26</v>
      </c>
      <c r="B28" s="16" t="s">
        <v>391</v>
      </c>
      <c r="C28" s="17" t="s">
        <v>383</v>
      </c>
      <c r="D28" s="6" t="s">
        <v>622</v>
      </c>
      <c r="E28" s="14" t="s">
        <v>609</v>
      </c>
      <c r="F28" s="13" t="s">
        <v>42</v>
      </c>
      <c r="G28" s="11" t="s">
        <v>590</v>
      </c>
      <c r="H28" s="15">
        <v>349</v>
      </c>
      <c r="I28" s="18">
        <v>64959.96</v>
      </c>
      <c r="J28" s="18">
        <v>53854.5</v>
      </c>
      <c r="K28" s="22">
        <v>0</v>
      </c>
      <c r="L28" s="22">
        <f t="shared" si="4"/>
        <v>11105.46</v>
      </c>
      <c r="M28" s="38">
        <f t="shared" si="1"/>
        <v>0.1709585412306288</v>
      </c>
      <c r="N28" s="39">
        <f t="shared" si="2"/>
        <v>9994.913999999999</v>
      </c>
      <c r="O28" s="7"/>
    </row>
    <row r="29" spans="1:15" ht="21" customHeight="1">
      <c r="A29" s="7">
        <v>27</v>
      </c>
      <c r="B29" s="16" t="s">
        <v>507</v>
      </c>
      <c r="C29" s="17" t="s">
        <v>500</v>
      </c>
      <c r="D29" s="28" t="s">
        <v>629</v>
      </c>
      <c r="E29" s="21" t="s">
        <v>43</v>
      </c>
      <c r="F29" s="13" t="s">
        <v>42</v>
      </c>
      <c r="G29" s="11" t="s">
        <v>590</v>
      </c>
      <c r="H29" s="15">
        <v>2</v>
      </c>
      <c r="I29" s="37">
        <v>3304.2</v>
      </c>
      <c r="J29" s="12">
        <v>2668</v>
      </c>
      <c r="K29" s="22">
        <v>0</v>
      </c>
      <c r="L29" s="22">
        <f t="shared" si="4"/>
        <v>636.1999999999998</v>
      </c>
      <c r="M29" s="38">
        <f t="shared" si="1"/>
        <v>0.19254282428424424</v>
      </c>
      <c r="N29" s="39">
        <f t="shared" si="2"/>
        <v>572.5799999999998</v>
      </c>
      <c r="O29" s="7"/>
    </row>
    <row r="30" spans="1:15" ht="21" customHeight="1">
      <c r="A30" s="7">
        <v>28</v>
      </c>
      <c r="B30" s="29" t="s">
        <v>529</v>
      </c>
      <c r="C30" s="30" t="s">
        <v>528</v>
      </c>
      <c r="D30" s="6" t="s">
        <v>630</v>
      </c>
      <c r="E30" s="14" t="s">
        <v>609</v>
      </c>
      <c r="F30" s="13" t="s">
        <v>42</v>
      </c>
      <c r="G30" s="11" t="s">
        <v>590</v>
      </c>
      <c r="H30" s="18">
        <v>1</v>
      </c>
      <c r="I30" s="37">
        <v>395.3</v>
      </c>
      <c r="J30" s="40">
        <v>342.5</v>
      </c>
      <c r="K30" s="22">
        <v>0</v>
      </c>
      <c r="L30" s="22">
        <f t="shared" si="4"/>
        <v>52.80000000000001</v>
      </c>
      <c r="M30" s="38">
        <f t="shared" si="1"/>
        <v>0.13356944093093856</v>
      </c>
      <c r="N30" s="39">
        <f t="shared" si="2"/>
        <v>47.52000000000001</v>
      </c>
      <c r="O30" s="7"/>
    </row>
    <row r="31" spans="1:15" ht="21" customHeight="1">
      <c r="A31" s="7">
        <v>29</v>
      </c>
      <c r="B31" s="29" t="s">
        <v>533</v>
      </c>
      <c r="C31" s="30" t="s">
        <v>528</v>
      </c>
      <c r="D31" s="6" t="s">
        <v>593</v>
      </c>
      <c r="E31" s="21" t="s">
        <v>534</v>
      </c>
      <c r="F31" s="13" t="s">
        <v>42</v>
      </c>
      <c r="G31" s="11" t="s">
        <v>590</v>
      </c>
      <c r="H31" s="18">
        <v>2</v>
      </c>
      <c r="I31" s="18">
        <v>797.34</v>
      </c>
      <c r="J31" s="18">
        <v>400</v>
      </c>
      <c r="K31" s="22">
        <v>0</v>
      </c>
      <c r="L31" s="22">
        <f t="shared" si="4"/>
        <v>397.34000000000003</v>
      </c>
      <c r="M31" s="38">
        <f t="shared" si="1"/>
        <v>0.49833195374620615</v>
      </c>
      <c r="N31" s="39">
        <f t="shared" si="2"/>
        <v>357.60600000000005</v>
      </c>
      <c r="O31" s="7"/>
    </row>
    <row r="32" spans="1:15" ht="21" customHeight="1">
      <c r="A32" s="7">
        <v>30</v>
      </c>
      <c r="B32" s="29" t="s">
        <v>538</v>
      </c>
      <c r="C32" s="30" t="s">
        <v>539</v>
      </c>
      <c r="D32" s="6" t="s">
        <v>593</v>
      </c>
      <c r="E32" s="21" t="s">
        <v>534</v>
      </c>
      <c r="F32" s="13" t="s">
        <v>42</v>
      </c>
      <c r="G32" s="11" t="s">
        <v>590</v>
      </c>
      <c r="H32" s="18">
        <v>2</v>
      </c>
      <c r="I32" s="18">
        <v>762.68</v>
      </c>
      <c r="J32" s="18">
        <v>400</v>
      </c>
      <c r="K32" s="22">
        <v>0</v>
      </c>
      <c r="L32" s="22">
        <f t="shared" si="4"/>
        <v>362.67999999999995</v>
      </c>
      <c r="M32" s="38">
        <f t="shared" si="1"/>
        <v>0.4755336445167042</v>
      </c>
      <c r="N32" s="39">
        <f t="shared" si="2"/>
        <v>326.412</v>
      </c>
      <c r="O32" s="7"/>
    </row>
    <row r="33" spans="1:15" ht="21" customHeight="1">
      <c r="A33" s="7">
        <v>31</v>
      </c>
      <c r="B33" s="16" t="s">
        <v>543</v>
      </c>
      <c r="C33" s="17" t="s">
        <v>539</v>
      </c>
      <c r="D33" s="6" t="s">
        <v>593</v>
      </c>
      <c r="E33" s="21" t="s">
        <v>534</v>
      </c>
      <c r="F33" s="13" t="s">
        <v>42</v>
      </c>
      <c r="G33" s="11" t="s">
        <v>590</v>
      </c>
      <c r="H33" s="18">
        <v>7</v>
      </c>
      <c r="I33" s="18">
        <v>2353.47</v>
      </c>
      <c r="J33" s="18">
        <v>1383</v>
      </c>
      <c r="K33" s="22">
        <v>0</v>
      </c>
      <c r="L33" s="22">
        <f t="shared" si="4"/>
        <v>970.4699999999998</v>
      </c>
      <c r="M33" s="38">
        <f t="shared" si="1"/>
        <v>0.41235707274789984</v>
      </c>
      <c r="N33" s="39">
        <f t="shared" si="2"/>
        <v>873.4229999999999</v>
      </c>
      <c r="O33" s="7"/>
    </row>
    <row r="34" spans="1:15" ht="21" customHeight="1">
      <c r="A34" s="31" t="s">
        <v>631</v>
      </c>
      <c r="B34" s="32"/>
      <c r="C34" s="32"/>
      <c r="D34" s="32"/>
      <c r="E34" s="33"/>
      <c r="F34" s="13"/>
      <c r="G34" s="34"/>
      <c r="H34" s="22">
        <f>SUM(H3:H33)</f>
        <v>1791</v>
      </c>
      <c r="I34" s="22">
        <f>SUM(I3:I33)</f>
        <v>511986.37</v>
      </c>
      <c r="J34" s="22">
        <f>SUM(J3:J33)</f>
        <v>386171.8999999999</v>
      </c>
      <c r="K34" s="22">
        <f>SUM(K3:K33)</f>
        <v>19895</v>
      </c>
      <c r="L34" s="22">
        <f>SUM(L3:L33)</f>
        <v>107424.47</v>
      </c>
      <c r="M34" s="38">
        <f t="shared" si="1"/>
        <v>0.20981900358011485</v>
      </c>
      <c r="N34" s="39">
        <f>SUM(N3:N33)</f>
        <v>96682.02299999999</v>
      </c>
      <c r="O34" s="7"/>
    </row>
  </sheetData>
  <sheetProtection/>
  <mergeCells count="2">
    <mergeCell ref="A1:O1"/>
    <mergeCell ref="A34:E34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5" sqref="H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2018-12-06T00:35:05Z</cp:lastPrinted>
  <dcterms:created xsi:type="dcterms:W3CDTF">2018-12-06T00:33:50Z</dcterms:created>
  <dcterms:modified xsi:type="dcterms:W3CDTF">2019-05-20T03:06:31Z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